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nieszka.masalska\Desktop\Documents\Ochrona przyrody\2019\"/>
    </mc:Choice>
  </mc:AlternateContent>
  <bookViews>
    <workbookView xWindow="0" yWindow="0" windowWidth="28692" windowHeight="11760" activeTab="7"/>
  </bookViews>
  <sheets>
    <sheet name="Tab.1" sheetId="1" r:id="rId1"/>
    <sheet name="Tab.2" sheetId="2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 8" sheetId="14" r:id="rId9"/>
    <sheet name="Tab.7" sheetId="13" r:id="rId10"/>
    <sheet name="TAB. 9" sheetId="24" r:id="rId11"/>
  </sheets>
  <definedNames>
    <definedName name="_xlnm._FilterDatabase" localSheetId="7" hidden="1">TAB.6.!$A$1:$F$48</definedName>
    <definedName name="_xlnm.Print_Area" localSheetId="8">'Tab. 8'!$A$1:$H$62</definedName>
    <definedName name="_xlnm.Print_Area" localSheetId="0">Tab.1!$A$1:$Z$33</definedName>
    <definedName name="_xlnm.Print_Area" localSheetId="1">Tab.2!$A$1:$G$25</definedName>
    <definedName name="_xlnm.Print_Area" localSheetId="2">Tab.3a!$A$1:$F$49</definedName>
    <definedName name="_xlnm.Print_Area" localSheetId="3">Tab.3b!$A$1:$F$48</definedName>
    <definedName name="_xlnm.Print_Area" localSheetId="4">'Tab.4 '!$A$1:$R$48</definedName>
    <definedName name="_xlnm.Print_Area" localSheetId="7">TAB.6.!$A$1:$H$49</definedName>
    <definedName name="_xlnm.Print_Area" localSheetId="9">Tab.7!$A$1:$H$60</definedName>
  </definedNames>
  <calcPr calcId="152511" calcMode="manual"/>
</workbook>
</file>

<file path=xl/calcChain.xml><?xml version="1.0" encoding="utf-8"?>
<calcChain xmlns="http://schemas.openxmlformats.org/spreadsheetml/2006/main">
  <c r="G48" i="26" l="1"/>
  <c r="F48" i="26"/>
  <c r="H49" i="26" l="1"/>
  <c r="H48" i="26"/>
  <c r="D49" i="26"/>
  <c r="D48" i="26"/>
  <c r="R11" i="23" l="1"/>
  <c r="E13" i="25" l="1"/>
  <c r="E11" i="25"/>
  <c r="E9" i="25"/>
  <c r="D25" i="26" l="1"/>
  <c r="D19" i="26"/>
  <c r="D44" i="25" l="1"/>
  <c r="F13" i="25" l="1"/>
  <c r="X10" i="1"/>
  <c r="W10" i="1"/>
  <c r="E70" i="12" l="1"/>
  <c r="F70" i="12"/>
  <c r="E71" i="12"/>
  <c r="F71" i="12"/>
  <c r="D70" i="12"/>
  <c r="E48" i="26"/>
  <c r="E49" i="26"/>
  <c r="F49" i="26"/>
  <c r="D47" i="26"/>
  <c r="D45" i="26"/>
  <c r="D43" i="26"/>
  <c r="D41" i="26"/>
  <c r="D40" i="26"/>
  <c r="D39" i="26"/>
  <c r="D37" i="26"/>
  <c r="D35" i="26"/>
  <c r="D33" i="26"/>
  <c r="D31" i="26"/>
  <c r="D29" i="26"/>
  <c r="D27" i="26"/>
  <c r="D23" i="26"/>
  <c r="D21" i="26"/>
  <c r="D17" i="26"/>
  <c r="D15" i="26"/>
  <c r="D13" i="26"/>
  <c r="D11" i="26"/>
  <c r="D44" i="3" l="1"/>
  <c r="D43" i="3"/>
  <c r="D40" i="3"/>
  <c r="G25" i="2"/>
  <c r="F25" i="2"/>
  <c r="D25" i="2"/>
  <c r="F44" i="25" l="1"/>
  <c r="E44" i="25"/>
  <c r="F43" i="25"/>
  <c r="E43" i="25"/>
  <c r="D43" i="25"/>
  <c r="D42" i="25"/>
  <c r="D40" i="25"/>
  <c r="D38" i="25"/>
  <c r="D34" i="25"/>
  <c r="D32" i="25"/>
  <c r="D30" i="25"/>
  <c r="D28" i="25"/>
  <c r="D26" i="25"/>
  <c r="D24" i="25"/>
  <c r="D22" i="25"/>
  <c r="D20" i="25"/>
  <c r="D18" i="25"/>
  <c r="D16" i="25"/>
  <c r="E46" i="23" l="1"/>
  <c r="D46" i="23"/>
  <c r="F55" i="13" l="1"/>
  <c r="H45" i="23"/>
  <c r="H46" i="23"/>
  <c r="D12" i="3"/>
  <c r="D10" i="3"/>
  <c r="F43" i="3"/>
  <c r="E44" i="3"/>
  <c r="E43" i="3"/>
  <c r="D67" i="12" l="1"/>
  <c r="D65" i="12"/>
  <c r="D63" i="12"/>
  <c r="D61" i="12"/>
  <c r="D59" i="12"/>
  <c r="D57" i="12"/>
  <c r="D55" i="12"/>
  <c r="D53" i="12"/>
  <c r="D51" i="12"/>
  <c r="D49" i="12"/>
  <c r="D47" i="12"/>
  <c r="D45" i="12"/>
  <c r="D43" i="12"/>
  <c r="D41" i="12"/>
  <c r="D39" i="12"/>
  <c r="D37" i="12"/>
  <c r="D35" i="12"/>
  <c r="D33" i="12"/>
  <c r="D31" i="12"/>
  <c r="D29" i="12"/>
  <c r="D27" i="12"/>
  <c r="J46" i="23" l="1"/>
  <c r="D45" i="23"/>
  <c r="C45" i="23"/>
  <c r="D16" i="3"/>
  <c r="D14" i="3"/>
  <c r="F44" i="3"/>
  <c r="C27" i="1"/>
  <c r="E25" i="2"/>
  <c r="F44" i="21"/>
  <c r="D58" i="14"/>
  <c r="J45" i="23"/>
  <c r="D19" i="12"/>
  <c r="D17" i="12"/>
  <c r="D69" i="12"/>
  <c r="D25" i="12"/>
  <c r="D23" i="12"/>
  <c r="D15" i="12"/>
  <c r="D13" i="12"/>
  <c r="D11" i="12"/>
  <c r="X25" i="1"/>
  <c r="D42" i="3"/>
  <c r="D38" i="3"/>
  <c r="D34" i="3"/>
  <c r="D32" i="3"/>
  <c r="D30" i="3"/>
  <c r="D28" i="3"/>
  <c r="D26" i="3"/>
  <c r="D24" i="3"/>
  <c r="D22" i="3"/>
  <c r="D20" i="3"/>
  <c r="D18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Y27" i="1"/>
  <c r="D71" i="12" l="1"/>
  <c r="H27" i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X27" i="1" s="1"/>
  <c r="J27" i="1"/>
  <c r="L27" i="1"/>
  <c r="P27" i="1"/>
  <c r="R27" i="1"/>
  <c r="T27" i="1"/>
  <c r="D27" i="1"/>
  <c r="M27" i="1"/>
  <c r="V27" i="1"/>
  <c r="I27" i="1"/>
  <c r="O27" i="1"/>
  <c r="W27" i="1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comments3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<sst xmlns="http://schemas.openxmlformats.org/spreadsheetml/2006/main" count="591" uniqueCount="277">
  <si>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</si>
  <si>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</si>
  <si>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</si>
  <si>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</si>
  <si>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</si>
  <si>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</si>
  <si>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</si>
  <si>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</si>
  <si>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</si>
  <si>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</si>
  <si>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</si>
  <si>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</si>
  <si>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</si>
  <si>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</si>
  <si>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</si>
  <si>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</si>
  <si>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</si>
  <si>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</si>
  <si>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</si>
  <si>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</si>
  <si>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</si>
  <si>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</si>
  <si>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</si>
  <si>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</si>
  <si>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</si>
  <si>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</si>
  <si>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</si>
  <si>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</si>
  <si>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</si>
  <si>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</si>
  <si>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</si>
  <si>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</si>
  <si>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</si>
  <si>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</si>
  <si>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</si>
  <si>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</si>
  <si>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</si>
  <si>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</si>
  <si>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</si>
  <si>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</si>
  <si>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</si>
  <si>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</si>
  <si>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</si>
  <si>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</si>
  <si>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</si>
  <si>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</si>
  <si>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</si>
  <si>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</si>
  <si>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</si>
  <si>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</si>
  <si>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</si>
  <si>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</si>
  <si>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</si>
  <si>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</si>
  <si>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</si>
  <si>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</si>
  <si>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</si>
  <si>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</si>
  <si>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</si>
  <si>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</si>
  <si>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</si>
  <si>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</si>
  <si>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</si>
  <si>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</si>
  <si>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</si>
  <si>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</si>
  <si>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</si>
  <si>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</si>
  <si>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</si>
  <si>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</si>
  <si>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</si>
  <si>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</si>
  <si>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</si>
  <si>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</si>
  <si>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</si>
  <si>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</si>
  <si>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</si>
  <si>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</si>
  <si>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</si>
  <si>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</si>
  <si>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</si>
  <si>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</si>
  <si>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</si>
  <si>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</si>
  <si>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</si>
  <si>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</si>
  <si>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</si>
  <si>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</si>
  <si>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</si>
  <si>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</si>
  <si>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</si>
  <si>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</si>
  <si>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</si>
  <si>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</si>
  <si>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</si>
  <si>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</si>
  <si>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</si>
  <si>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</si>
  <si>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</si>
  <si>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</si>
  <si>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</si>
  <si>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</si>
  <si>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</si>
  <si>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</si>
  <si>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</si>
  <si>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</si>
  <si>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</si>
  <si>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</si>
  <si>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</si>
  <si>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</si>
  <si>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</si>
  <si>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</si>
  <si>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</si>
  <si>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</si>
  <si>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</si>
  <si>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</si>
  <si>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</si>
  <si>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</si>
  <si>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</si>
  <si>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</si>
  <si>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</si>
  <si>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</si>
  <si>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</si>
  <si>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</si>
  <si>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</si>
  <si>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</si>
  <si>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</si>
  <si>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</si>
  <si>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</si>
  <si>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</si>
  <si>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</si>
  <si>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</si>
  <si>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</si>
  <si>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</si>
  <si>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</si>
  <si>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</si>
  <si>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</si>
  <si>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</si>
  <si>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</si>
  <si>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</si>
  <si>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</si>
  <si>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</si>
  <si>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</si>
  <si>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</si>
  <si>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</si>
  <si>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</si>
  <si>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</si>
  <si>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</si>
  <si>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</si>
  <si>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</si>
  <si>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</si>
  <si>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</si>
  <si>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</si>
  <si>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</si>
  <si>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</si>
  <si>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</si>
  <si>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</si>
  <si>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</si>
  <si>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</si>
  <si>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</si>
  <si>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</si>
  <si>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</si>
  <si>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</si>
  <si>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</si>
  <si>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</si>
  <si>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</si>
  <si>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</si>
  <si>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</si>
  <si>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</si>
  <si>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</si>
  <si>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</si>
  <si>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</si>
  <si>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</si>
  <si>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</si>
  <si>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</si>
  <si>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</si>
  <si>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</si>
  <si>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</si>
  <si>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</si>
  <si>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</si>
  <si>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</si>
  <si>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</si>
  <si>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</si>
  <si>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</si>
  <si>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</si>
  <si>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</si>
  <si>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</si>
  <si>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</si>
  <si>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</si>
  <si>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</si>
  <si>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</si>
  <si>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</si>
  <si>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</si>
  <si>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</si>
  <si>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</si>
  <si>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</si>
  <si>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</si>
  <si>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</si>
  <si>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</si>
  <si>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</si>
  <si>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</si>
  <si>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</si>
  <si>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</si>
  <si>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</si>
  <si>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</si>
  <si>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</si>
  <si>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</si>
  <si>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</si>
  <si>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</si>
  <si>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</si>
  <si>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</si>
  <si>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</si>
  <si>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</si>
  <si>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</si>
  <si>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Liczba  sztuk</t>
  </si>
  <si>
    <t>PZO/PO/ZO w PUL - w trakcie sporządzania</t>
  </si>
  <si>
    <t>PZO/PO/ZO w PUL zatwierdzony- data zatwierdzenia</t>
  </si>
  <si>
    <t>PZO/PO/PUL - w trakcie sporządzania - podać rodzaj</t>
  </si>
  <si>
    <t>PZO/PO/PUL  -  zatwierdzony -  data zatwierdzenia  podać rodzaj</t>
  </si>
  <si>
    <t>wg stanu na 31.12.2018 r.</t>
  </si>
  <si>
    <t xml:space="preserve">Nadleśnictwo
</t>
  </si>
  <si>
    <t>Liczba drzew w grupach</t>
  </si>
  <si>
    <t>Liczba drzew w alei</t>
  </si>
  <si>
    <t xml:space="preserve">wg stanu na 31.12.2018 r.
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</si>
  <si>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</si>
  <si>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</si>
  <si>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</si>
  <si>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</si>
  <si>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</si>
  <si>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</si>
  <si>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</si>
  <si>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</si>
  <si>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r>
      <t>Powierzchnia na terenie LP (ha)</t>
    </r>
    <r>
      <rPr>
        <b/>
        <vertAlign val="superscript"/>
        <sz val="10"/>
        <rFont val="Arial"/>
        <family val="2"/>
        <charset val="238"/>
      </rPr>
      <t>1*</t>
    </r>
  </si>
  <si>
    <r>
      <t>Powierzchnia na terenie LP (ha)</t>
    </r>
    <r>
      <rPr>
        <b/>
        <vertAlign val="superscript"/>
        <sz val="12"/>
        <rFont val="Arial"/>
        <family val="2"/>
        <charset val="238"/>
      </rPr>
      <t>1*</t>
    </r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</si>
  <si>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</si>
  <si>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</si>
  <si>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</si>
  <si>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</si>
  <si>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</si>
  <si>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</si>
  <si>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</si>
  <si>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</si>
  <si>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</si>
  <si>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</si>
  <si>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w hektarach*</t>
  </si>
  <si>
    <t>TAB. 9 FORMY OCHRONY PRZYRODY W LASACH W ZARZĄDZIE LASÓW PAŃSTWOWYCH W 2018 r. dane dla GUS</t>
  </si>
  <si>
    <t>w % powierzchni leśnej</t>
  </si>
  <si>
    <t xml:space="preserve">Tab. 5. OCHRONA STREFOWA PTAKI </t>
  </si>
  <si>
    <t>Tab. 5. OCHRONA STREFOWA inne</t>
  </si>
  <si>
    <t>sztuk (lp.17 – 19)</t>
  </si>
  <si>
    <t>* nadleśnictwo i odpowiednio nazwa gatunku, dla którego istnieje powołana strefa  - dane należy uzupełniać  gatunek a następnie odpowiednio nadleśnictwa, w których istnieją strefy</t>
  </si>
  <si>
    <t>sztuk (lp .20 – 49)</t>
  </si>
  <si>
    <t xml:space="preserve">* nadleśnictwo i odpowiednio nazwa gatunku, dla którego istnieje powołana strefa  - dane należy uzupełniać  gatunek a następnie odpowiednio nadleśnictwa, w których istnieją strefy poprzez dodoanie pól w arkuszu </t>
  </si>
  <si>
    <t>Nazwa rezerwatu</t>
  </si>
  <si>
    <r>
      <t>* powierzchnia gruntów w zarządzie Lasów Państwowych objęta wymienionymi formami ochrony - powierzchnia pojedynczych wydzieleń; bez multiplikowania powierzchni;</t>
    </r>
    <r>
      <rPr>
        <b/>
        <sz val="11"/>
        <color rgb="FFFF0000"/>
        <rFont val="Arial"/>
        <family val="2"/>
        <charset val="238"/>
      </rPr>
      <t xml:space="preserve"> powierzchnia nie może  być sumą !!!</t>
    </r>
  </si>
  <si>
    <t>Korpele</t>
  </si>
  <si>
    <t>warmińsko-mazurskie</t>
  </si>
  <si>
    <t>Sołtysek</t>
  </si>
  <si>
    <t>Kulka</t>
  </si>
  <si>
    <t>12,20 (wg zarządzenia 12,67)</t>
  </si>
  <si>
    <t>Obszar Chronionego Krajobrazu Pojezierza Olsztyńskiego</t>
  </si>
  <si>
    <t>Obszar Chronionego Krajobrazu Puszczy Napiwodzko-Ramudzkiej</t>
  </si>
  <si>
    <t>Spychowski Obszar Chronionego Krajobrazu</t>
  </si>
  <si>
    <t>1. Zlikwidowano 3 strefy ochrony ptaków - Bielika</t>
  </si>
  <si>
    <t>2. Powołano</t>
  </si>
  <si>
    <t>PLB 280007</t>
  </si>
  <si>
    <t>Puszcza Napiwodzko-Ramucka</t>
  </si>
  <si>
    <t>20.03.2015</t>
  </si>
  <si>
    <t>PLB 280008</t>
  </si>
  <si>
    <t>Puszcza Piska</t>
  </si>
  <si>
    <t>PLH 280052</t>
  </si>
  <si>
    <t>Ostoja Napiwodzko-Ramucka</t>
  </si>
  <si>
    <t>PZO 23.02.2015</t>
  </si>
  <si>
    <t>Wspólna strefa kani czarnej i dwóch kań rudych.</t>
  </si>
  <si>
    <t>Orlik krzykliwy jedna stregfa wspólna z Nadleśnictwem Wipsowo. Na terenie Nkorpele znajduje się strefa ścisła 2,62 ha i część strefy okresowej - 9,05 ha (oddz. 7d)</t>
  </si>
  <si>
    <t>Jedna strefa połączona dla kani czarnej i kani rudej</t>
  </si>
  <si>
    <t>Strefa Orlika w oddz.7 wspólna z Nwipsowo. Na terenie Nkorpeleznajduje się strefa całoroczna - 2,62ha i część okresowj - 9,05ha.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</si>
</sst>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6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10"/>
      <color theme="1"/>
      <name val="Arial"/>
      <family val="2"/>
      <charset val="238"/>
    </font>
    <font>
      <sz val="8.5"/>
      <name val="Times New Roman CE"/>
      <family val="1"/>
      <charset val="238"/>
    </font>
    <font>
      <sz val="11"/>
      <color theme="1"/>
      <name val="Arial"/>
      <family val="2"/>
      <charset val="238"/>
    </font>
    <font>
      <sz val="8.5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Arial CE"/>
      <charset val="238"/>
    </font>
    <font>
      <sz val="12"/>
      <color rgb="FFFF0000"/>
      <name val="Arial CE"/>
      <charset val="238"/>
    </font>
    <font>
      <sz val="11"/>
      <color theme="1"/>
      <name val="Arial CE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 CE"/>
      <family val="2"/>
      <charset val="238"/>
    </font>
    <font>
      <sz val="12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rgb="FFCCFF66"/>
        <bgColor indexed="64"/>
      </patternFill>
    </fill>
    <fill>
      <patternFill patternType="solid">
        <fgColor rgb="FFE8FFB9"/>
        <bgColor indexed="64"/>
      </patternFill>
    </fill>
    <fill>
      <patternFill patternType="solid">
        <fgColor rgb="FFFF6F61"/>
        <bgColor indexed="64"/>
      </patternFill>
    </fill>
    <fill>
      <patternFill patternType="solid">
        <fgColor rgb="FFFF9D93"/>
        <bgColor indexed="64"/>
      </patternFill>
    </fill>
    <fill>
      <patternFill patternType="solid">
        <fgColor rgb="FFE8FFB9"/>
        <bgColor rgb="FF000000"/>
      </patternFill>
    </fill>
    <fill>
      <patternFill patternType="solid">
        <fgColor rgb="FF9CEA00"/>
        <bgColor indexed="64"/>
      </patternFill>
    </fill>
    <fill>
      <patternFill patternType="solid">
        <fgColor rgb="FF8DC5F7"/>
        <bgColor indexed="64"/>
      </patternFill>
    </fill>
    <fill>
      <patternFill patternType="solid">
        <fgColor rgb="FF5DC1FF"/>
        <bgColor indexed="64"/>
      </patternFill>
    </fill>
    <fill>
      <patternFill patternType="solid">
        <fgColor rgb="FFFFC729"/>
        <bgColor indexed="64"/>
      </patternFill>
    </fill>
    <fill>
      <patternFill patternType="solid">
        <fgColor rgb="FFA9C755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 diagonalUp="1"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8" fillId="0" borderId="0" applyFont="0" applyFill="0" applyBorder="0" applyAlignment="0" applyProtection="0"/>
    <xf numFmtId="0" fontId="3" fillId="0" borderId="0"/>
  </cellStyleXfs>
  <cellXfs count="1039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12" fillId="0" borderId="6" xfId="4" applyFont="1" applyFill="1" applyBorder="1" applyAlignment="1">
      <alignment horizontal="right"/>
    </xf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21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>
      <alignment horizontal="right"/>
    </xf>
    <xf numFmtId="2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9" fillId="0" borderId="40" xfId="0" applyNumberFormat="1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27" fillId="3" borderId="32" xfId="0" applyNumberFormat="1" applyFont="1" applyFill="1" applyBorder="1" applyAlignment="1">
      <alignment horizontal="left" vertical="top" wrapText="1"/>
    </xf>
    <xf numFmtId="0" fontId="27" fillId="3" borderId="32" xfId="0" applyFont="1" applyFill="1" applyBorder="1" applyAlignment="1">
      <alignment horizontal="left" vertical="top" wrapText="1"/>
    </xf>
    <xf numFmtId="4" fontId="27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7" fillId="3" borderId="36" xfId="0" applyNumberFormat="1" applyFont="1" applyFill="1" applyBorder="1" applyAlignment="1">
      <alignment horizontal="left" vertical="top" wrapText="1"/>
    </xf>
    <xf numFmtId="0" fontId="27" fillId="3" borderId="36" xfId="0" applyFont="1" applyFill="1" applyBorder="1" applyAlignment="1">
      <alignment horizontal="left" vertical="top" wrapText="1"/>
    </xf>
    <xf numFmtId="4" fontId="27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30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3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/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1" fillId="0" borderId="24" xfId="3" applyNumberFormat="1" applyFont="1" applyBorder="1"/>
    <xf numFmtId="49" fontId="21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33" fillId="0" borderId="0" xfId="1" applyFont="1"/>
    <xf numFmtId="2" fontId="33" fillId="0" borderId="0" xfId="1" applyNumberFormat="1" applyFont="1"/>
    <xf numFmtId="2" fontId="33" fillId="0" borderId="0" xfId="1" applyNumberFormat="1" applyFont="1" applyAlignment="1"/>
    <xf numFmtId="0" fontId="34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2" fillId="0" borderId="0" xfId="4" applyFont="1" applyBorder="1" applyAlignment="1">
      <alignment horizontal="center" wrapText="1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2" fontId="5" fillId="0" borderId="0" xfId="0" applyNumberFormat="1" applyFont="1" applyAlignment="1"/>
    <xf numFmtId="0" fontId="37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0" fontId="39" fillId="10" borderId="44" xfId="4" applyFont="1" applyFill="1" applyBorder="1" applyAlignment="1">
      <alignment horizontal="center"/>
    </xf>
    <xf numFmtId="4" fontId="18" fillId="9" borderId="12" xfId="0" applyNumberFormat="1" applyFont="1" applyFill="1" applyBorder="1" applyAlignment="1">
      <alignment horizontal="right" vertical="center"/>
    </xf>
    <xf numFmtId="4" fontId="18" fillId="9" borderId="54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3" borderId="3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2" fillId="0" borderId="93" xfId="4" applyFont="1" applyFill="1" applyBorder="1" applyAlignment="1">
      <alignment horizontal="right"/>
    </xf>
    <xf numFmtId="0" fontId="12" fillId="0" borderId="94" xfId="4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23" fillId="0" borderId="36" xfId="0" applyFont="1" applyBorder="1"/>
    <xf numFmtId="0" fontId="23" fillId="0" borderId="36" xfId="11" applyFont="1" applyBorder="1" applyAlignment="1">
      <alignment horizontal="center"/>
    </xf>
    <xf numFmtId="0" fontId="44" fillId="0" borderId="36" xfId="11" applyFont="1" applyFill="1" applyBorder="1" applyAlignment="1">
      <alignment horizontal="center"/>
    </xf>
    <xf numFmtId="0" fontId="23" fillId="0" borderId="36" xfId="11" applyFont="1" applyBorder="1" applyAlignment="1">
      <alignment horizontal="center" vertical="top"/>
    </xf>
    <xf numFmtId="0" fontId="44" fillId="0" borderId="36" xfId="11" applyFont="1" applyBorder="1" applyAlignment="1">
      <alignment horizontal="center" vertical="top"/>
    </xf>
    <xf numFmtId="0" fontId="43" fillId="0" borderId="3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3" fillId="0" borderId="0" xfId="2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3" fillId="3" borderId="44" xfId="2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3" fillId="3" borderId="29" xfId="2" applyFont="1" applyFill="1" applyBorder="1" applyAlignment="1">
      <alignment horizontal="right" wrapText="1"/>
    </xf>
    <xf numFmtId="0" fontId="13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1"/>
    </xf>
    <xf numFmtId="0" fontId="3" fillId="0" borderId="0" xfId="0" applyFont="1" applyBorder="1"/>
    <xf numFmtId="0" fontId="13" fillId="10" borderId="4" xfId="3" applyFont="1" applyFill="1" applyBorder="1" applyAlignment="1">
      <alignment horizontal="right"/>
    </xf>
    <xf numFmtId="0" fontId="13" fillId="7" borderId="4" xfId="0" applyFont="1" applyFill="1" applyBorder="1"/>
    <xf numFmtId="0" fontId="46" fillId="0" borderId="15" xfId="0" applyFont="1" applyBorder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40" xfId="0" applyNumberFormat="1" applyFont="1" applyBorder="1"/>
    <xf numFmtId="2" fontId="13" fillId="0" borderId="5" xfId="0" applyNumberFormat="1" applyFont="1" applyBorder="1"/>
    <xf numFmtId="2" fontId="13" fillId="0" borderId="4" xfId="0" applyNumberFormat="1" applyFont="1" applyBorder="1"/>
    <xf numFmtId="0" fontId="13" fillId="10" borderId="17" xfId="3" applyFont="1" applyFill="1" applyBorder="1" applyAlignment="1">
      <alignment horizontal="right"/>
    </xf>
    <xf numFmtId="0" fontId="13" fillId="7" borderId="17" xfId="0" applyFont="1" applyFill="1" applyBorder="1"/>
    <xf numFmtId="164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 applyAlignment="1">
      <alignment horizontal="right"/>
    </xf>
    <xf numFmtId="2" fontId="13" fillId="0" borderId="32" xfId="0" applyNumberFormat="1" applyFont="1" applyBorder="1"/>
    <xf numFmtId="2" fontId="13" fillId="0" borderId="18" xfId="0" applyNumberFormat="1" applyFont="1" applyBorder="1"/>
    <xf numFmtId="2" fontId="13" fillId="0" borderId="17" xfId="0" applyNumberFormat="1" applyFont="1" applyBorder="1"/>
    <xf numFmtId="0" fontId="13" fillId="0" borderId="15" xfId="0" applyFont="1" applyBorder="1" applyAlignment="1">
      <alignment horizontal="right"/>
    </xf>
    <xf numFmtId="164" fontId="13" fillId="0" borderId="15" xfId="0" applyNumberFormat="1" applyFont="1" applyBorder="1" applyAlignment="1">
      <alignment horizontal="right"/>
    </xf>
    <xf numFmtId="2" fontId="13" fillId="0" borderId="15" xfId="0" applyNumberFormat="1" applyFont="1" applyBorder="1"/>
    <xf numFmtId="0" fontId="13" fillId="10" borderId="22" xfId="3" applyFont="1" applyFill="1" applyBorder="1" applyAlignment="1">
      <alignment horizontal="right"/>
    </xf>
    <xf numFmtId="0" fontId="13" fillId="7" borderId="22" xfId="0" applyFont="1" applyFill="1" applyBorder="1"/>
    <xf numFmtId="0" fontId="9" fillId="0" borderId="25" xfId="0" applyFont="1" applyBorder="1" applyAlignment="1">
      <alignment horizontal="right"/>
    </xf>
    <xf numFmtId="2" fontId="9" fillId="0" borderId="25" xfId="0" applyNumberFormat="1" applyFont="1" applyBorder="1"/>
    <xf numFmtId="2" fontId="9" fillId="0" borderId="38" xfId="0" applyNumberFormat="1" applyFont="1" applyBorder="1"/>
    <xf numFmtId="2" fontId="9" fillId="0" borderId="23" xfId="0" applyNumberFormat="1" applyFont="1" applyBorder="1"/>
    <xf numFmtId="0" fontId="9" fillId="0" borderId="15" xfId="0" applyFont="1" applyBorder="1" applyAlignment="1">
      <alignment horizontal="right"/>
    </xf>
    <xf numFmtId="2" fontId="9" fillId="0" borderId="15" xfId="0" applyNumberFormat="1" applyFont="1" applyBorder="1"/>
    <xf numFmtId="2" fontId="9" fillId="0" borderId="40" xfId="0" applyNumberFormat="1" applyFont="1" applyBorder="1"/>
    <xf numFmtId="2" fontId="9" fillId="0" borderId="5" xfId="0" applyNumberFormat="1" applyFont="1" applyBorder="1"/>
    <xf numFmtId="0" fontId="9" fillId="0" borderId="20" xfId="0" applyFont="1" applyBorder="1" applyAlignment="1">
      <alignment horizontal="right"/>
    </xf>
    <xf numFmtId="2" fontId="9" fillId="0" borderId="20" xfId="0" applyNumberFormat="1" applyFont="1" applyBorder="1"/>
    <xf numFmtId="2" fontId="9" fillId="0" borderId="32" xfId="0" applyNumberFormat="1" applyFont="1" applyBorder="1"/>
    <xf numFmtId="2" fontId="9" fillId="0" borderId="18" xfId="0" applyNumberFormat="1" applyFont="1" applyBorder="1"/>
    <xf numFmtId="0" fontId="13" fillId="0" borderId="25" xfId="0" applyFont="1" applyBorder="1" applyAlignment="1">
      <alignment horizontal="right"/>
    </xf>
    <xf numFmtId="2" fontId="13" fillId="0" borderId="25" xfId="0" applyNumberFormat="1" applyFont="1" applyBorder="1"/>
    <xf numFmtId="2" fontId="13" fillId="0" borderId="38" xfId="0" applyNumberFormat="1" applyFont="1" applyBorder="1"/>
    <xf numFmtId="2" fontId="13" fillId="0" borderId="23" xfId="0" applyNumberFormat="1" applyFont="1" applyBorder="1"/>
    <xf numFmtId="165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/>
    <xf numFmtId="165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5" xfId="0" applyNumberFormat="1" applyFont="1" applyBorder="1"/>
    <xf numFmtId="4" fontId="13" fillId="0" borderId="40" xfId="0" applyNumberFormat="1" applyFont="1" applyBorder="1"/>
    <xf numFmtId="4" fontId="13" fillId="0" borderId="5" xfId="0" applyNumberFormat="1" applyFont="1" applyBorder="1"/>
    <xf numFmtId="4" fontId="13" fillId="0" borderId="25" xfId="0" applyNumberFormat="1" applyFont="1" applyBorder="1" applyAlignment="1">
      <alignment horizontal="right"/>
    </xf>
    <xf numFmtId="4" fontId="13" fillId="0" borderId="25" xfId="0" applyNumberFormat="1" applyFont="1" applyBorder="1"/>
    <xf numFmtId="4" fontId="13" fillId="0" borderId="38" xfId="0" applyNumberFormat="1" applyFont="1" applyBorder="1"/>
    <xf numFmtId="4" fontId="13" fillId="0" borderId="23" xfId="0" applyNumberFormat="1" applyFont="1" applyBorder="1"/>
    <xf numFmtId="4" fontId="13" fillId="0" borderId="20" xfId="0" applyNumberFormat="1" applyFont="1" applyBorder="1" applyAlignment="1">
      <alignment horizontal="right"/>
    </xf>
    <xf numFmtId="4" fontId="13" fillId="0" borderId="20" xfId="0" applyNumberFormat="1" applyFont="1" applyBorder="1"/>
    <xf numFmtId="4" fontId="13" fillId="0" borderId="32" xfId="0" applyNumberFormat="1" applyFont="1" applyBorder="1"/>
    <xf numFmtId="4" fontId="13" fillId="0" borderId="18" xfId="0" applyNumberFormat="1" applyFont="1" applyBorder="1"/>
    <xf numFmtId="0" fontId="13" fillId="10" borderId="8" xfId="3" applyFont="1" applyFill="1" applyBorder="1" applyAlignment="1">
      <alignment horizontal="right"/>
    </xf>
    <xf numFmtId="0" fontId="13" fillId="7" borderId="8" xfId="0" applyFont="1" applyFill="1" applyBorder="1"/>
    <xf numFmtId="4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/>
    <xf numFmtId="4" fontId="13" fillId="0" borderId="47" xfId="0" applyNumberFormat="1" applyFont="1" applyBorder="1"/>
    <xf numFmtId="4" fontId="13" fillId="0" borderId="9" xfId="0" applyNumberFormat="1" applyFont="1" applyBorder="1"/>
    <xf numFmtId="1" fontId="13" fillId="0" borderId="11" xfId="10" applyNumberFormat="1" applyFont="1" applyBorder="1" applyAlignment="1">
      <alignment horizontal="right"/>
    </xf>
    <xf numFmtId="1" fontId="13" fillId="0" borderId="29" xfId="10" applyNumberFormat="1" applyFont="1" applyBorder="1" applyAlignment="1">
      <alignment horizontal="right"/>
    </xf>
    <xf numFmtId="1" fontId="13" fillId="0" borderId="54" xfId="10" applyNumberFormat="1" applyFont="1" applyBorder="1" applyAlignment="1">
      <alignment horizontal="right"/>
    </xf>
    <xf numFmtId="2" fontId="13" fillId="0" borderId="11" xfId="10" applyNumberFormat="1" applyFont="1" applyBorder="1" applyAlignment="1">
      <alignment horizontal="right"/>
    </xf>
    <xf numFmtId="2" fontId="13" fillId="0" borderId="29" xfId="10" applyNumberFormat="1" applyFont="1" applyBorder="1" applyAlignment="1">
      <alignment horizontal="right"/>
    </xf>
    <xf numFmtId="2" fontId="13" fillId="0" borderId="54" xfId="10" applyNumberFormat="1" applyFont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Border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3" fillId="3" borderId="0" xfId="5" applyFont="1" applyFill="1" applyBorder="1"/>
    <xf numFmtId="0" fontId="18" fillId="3" borderId="15" xfId="0" applyFont="1" applyFill="1" applyBorder="1"/>
    <xf numFmtId="0" fontId="18" fillId="0" borderId="19" xfId="0" applyFont="1" applyBorder="1" applyAlignment="1">
      <alignment horizontal="center" vertical="center"/>
    </xf>
    <xf numFmtId="0" fontId="18" fillId="0" borderId="0" xfId="0" applyFont="1" applyFill="1"/>
    <xf numFmtId="0" fontId="18" fillId="0" borderId="35" xfId="0" applyFont="1" applyBorder="1" applyAlignment="1">
      <alignment horizontal="center" vertical="center"/>
    </xf>
    <xf numFmtId="0" fontId="18" fillId="3" borderId="45" xfId="0" applyFont="1" applyFill="1" applyBorder="1" applyAlignment="1">
      <alignment horizontal="left" vertical="top"/>
    </xf>
    <xf numFmtId="49" fontId="18" fillId="3" borderId="36" xfId="0" applyNumberFormat="1" applyFont="1" applyFill="1" applyBorder="1" applyAlignment="1">
      <alignment horizontal="left" vertical="top" wrapText="1"/>
    </xf>
    <xf numFmtId="0" fontId="18" fillId="3" borderId="36" xfId="0" applyFont="1" applyFill="1" applyBorder="1" applyAlignment="1">
      <alignment horizontal="left" vertical="top" wrapText="1"/>
    </xf>
    <xf numFmtId="4" fontId="18" fillId="3" borderId="36" xfId="0" applyNumberFormat="1" applyFont="1" applyFill="1" applyBorder="1" applyAlignment="1">
      <alignment horizontal="right" vertical="top" wrapText="1"/>
    </xf>
    <xf numFmtId="4" fontId="18" fillId="3" borderId="45" xfId="0" applyNumberFormat="1" applyFont="1" applyFill="1" applyBorder="1" applyAlignment="1">
      <alignment horizontal="right" vertical="top" wrapText="1"/>
    </xf>
    <xf numFmtId="0" fontId="18" fillId="0" borderId="36" xfId="0" applyFont="1" applyFill="1" applyBorder="1"/>
    <xf numFmtId="0" fontId="18" fillId="3" borderId="36" xfId="0" applyFont="1" applyFill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49" fontId="18" fillId="0" borderId="36" xfId="0" applyNumberFormat="1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4" fontId="18" fillId="0" borderId="36" xfId="0" applyNumberFormat="1" applyFont="1" applyBorder="1" applyAlignment="1">
      <alignment horizontal="right" vertical="top" wrapText="1"/>
    </xf>
    <xf numFmtId="4" fontId="18" fillId="0" borderId="45" xfId="0" applyNumberFormat="1" applyFont="1" applyBorder="1" applyAlignment="1">
      <alignment horizontal="right" vertical="top" wrapText="1"/>
    </xf>
    <xf numFmtId="0" fontId="18" fillId="0" borderId="36" xfId="0" applyFont="1" applyBorder="1" applyAlignment="1">
      <alignment horizontal="right" vertical="top"/>
    </xf>
    <xf numFmtId="0" fontId="18" fillId="0" borderId="45" xfId="0" applyFont="1" applyBorder="1" applyAlignment="1">
      <alignment horizontal="right" vertical="top"/>
    </xf>
    <xf numFmtId="0" fontId="18" fillId="0" borderId="56" xfId="0" applyFont="1" applyBorder="1" applyAlignment="1">
      <alignment horizontal="left" vertical="top"/>
    </xf>
    <xf numFmtId="49" fontId="18" fillId="0" borderId="41" xfId="0" applyNumberFormat="1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4" fontId="18" fillId="0" borderId="41" xfId="0" applyNumberFormat="1" applyFont="1" applyBorder="1" applyAlignment="1">
      <alignment horizontal="left" vertical="top" wrapText="1"/>
    </xf>
    <xf numFmtId="4" fontId="18" fillId="0" borderId="73" xfId="0" applyNumberFormat="1" applyFont="1" applyBorder="1" applyAlignment="1">
      <alignment horizontal="left" vertical="top" wrapText="1"/>
    </xf>
    <xf numFmtId="0" fontId="18" fillId="0" borderId="38" xfId="0" applyFont="1" applyFill="1" applyBorder="1"/>
    <xf numFmtId="0" fontId="18" fillId="0" borderId="0" xfId="0" applyFont="1" applyAlignment="1">
      <alignment horizontal="center" vertical="center"/>
    </xf>
    <xf numFmtId="0" fontId="5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/>
    <xf numFmtId="0" fontId="48" fillId="0" borderId="0" xfId="0" applyFont="1"/>
    <xf numFmtId="0" fontId="14" fillId="0" borderId="0" xfId="0" applyFont="1"/>
    <xf numFmtId="0" fontId="17" fillId="0" borderId="0" xfId="0" applyFont="1" applyFill="1"/>
    <xf numFmtId="0" fontId="48" fillId="0" borderId="0" xfId="0" applyFont="1" applyFill="1" applyBorder="1"/>
    <xf numFmtId="0" fontId="14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23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3" fillId="0" borderId="0" xfId="0" applyFont="1" applyBorder="1"/>
    <xf numFmtId="0" fontId="18" fillId="3" borderId="32" xfId="0" applyFont="1" applyFill="1" applyBorder="1" applyAlignment="1">
      <alignment horizontal="center" wrapText="1"/>
    </xf>
    <xf numFmtId="4" fontId="18" fillId="3" borderId="32" xfId="0" applyNumberFormat="1" applyFont="1" applyFill="1" applyBorder="1" applyAlignment="1">
      <alignment horizontal="center" wrapText="1"/>
    </xf>
    <xf numFmtId="1" fontId="55" fillId="3" borderId="32" xfId="7" applyNumberFormat="1" applyFont="1" applyFill="1" applyBorder="1" applyAlignment="1">
      <alignment horizontal="center" wrapText="1"/>
    </xf>
    <xf numFmtId="0" fontId="23" fillId="0" borderId="32" xfId="0" applyFont="1" applyBorder="1"/>
    <xf numFmtId="4" fontId="18" fillId="3" borderId="36" xfId="0" applyNumberFormat="1" applyFont="1" applyFill="1" applyBorder="1" applyAlignment="1">
      <alignment horizontal="center" wrapText="1"/>
    </xf>
    <xf numFmtId="1" fontId="18" fillId="3" borderId="36" xfId="0" applyNumberFormat="1" applyFont="1" applyFill="1" applyBorder="1" applyAlignment="1">
      <alignment horizontal="center" wrapText="1"/>
    </xf>
    <xf numFmtId="0" fontId="23" fillId="3" borderId="36" xfId="0" applyFont="1" applyFill="1" applyBorder="1" applyAlignment="1">
      <alignment horizontal="center"/>
    </xf>
    <xf numFmtId="4" fontId="23" fillId="3" borderId="36" xfId="0" applyNumberFormat="1" applyFont="1" applyFill="1" applyBorder="1"/>
    <xf numFmtId="2" fontId="23" fillId="3" borderId="36" xfId="0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wrapText="1"/>
    </xf>
    <xf numFmtId="1" fontId="56" fillId="3" borderId="36" xfId="0" applyNumberFormat="1" applyFont="1" applyFill="1" applyBorder="1" applyAlignment="1">
      <alignment horizontal="center" wrapText="1"/>
    </xf>
    <xf numFmtId="4" fontId="55" fillId="3" borderId="36" xfId="7" applyNumberFormat="1" applyFont="1" applyFill="1" applyBorder="1" applyAlignment="1">
      <alignment horizontal="center" wrapText="1"/>
    </xf>
    <xf numFmtId="4" fontId="56" fillId="3" borderId="36" xfId="0" applyNumberFormat="1" applyFont="1" applyFill="1" applyBorder="1" applyAlignment="1">
      <alignment horizontal="center" wrapText="1"/>
    </xf>
    <xf numFmtId="2" fontId="42" fillId="3" borderId="36" xfId="6" applyNumberFormat="1" applyFont="1" applyFill="1" applyBorder="1" applyAlignment="1">
      <alignment horizontal="center" wrapText="1"/>
    </xf>
    <xf numFmtId="4" fontId="42" fillId="3" borderId="36" xfId="6" applyNumberFormat="1" applyFont="1" applyFill="1" applyBorder="1" applyAlignment="1">
      <alignment horizontal="center" wrapText="1"/>
    </xf>
    <xf numFmtId="0" fontId="18" fillId="3" borderId="36" xfId="0" applyFont="1" applyFill="1" applyBorder="1" applyAlignment="1">
      <alignment horizontal="center"/>
    </xf>
    <xf numFmtId="2" fontId="18" fillId="3" borderId="36" xfId="0" applyNumberFormat="1" applyFont="1" applyFill="1" applyBorder="1" applyAlignment="1">
      <alignment horizontal="center" vertical="center"/>
    </xf>
    <xf numFmtId="2" fontId="57" fillId="8" borderId="36" xfId="0" applyNumberFormat="1" applyFont="1" applyFill="1" applyBorder="1" applyAlignment="1">
      <alignment horizontal="center" wrapText="1"/>
    </xf>
    <xf numFmtId="2" fontId="57" fillId="8" borderId="32" xfId="0" applyNumberFormat="1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vertical="center" wrapText="1"/>
    </xf>
    <xf numFmtId="0" fontId="54" fillId="0" borderId="0" xfId="0" applyFont="1"/>
    <xf numFmtId="1" fontId="12" fillId="0" borderId="38" xfId="4" applyNumberFormat="1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0" fontId="12" fillId="0" borderId="38" xfId="4" applyFont="1" applyFill="1" applyBorder="1" applyAlignment="1"/>
    <xf numFmtId="3" fontId="38" fillId="10" borderId="27" xfId="4" applyNumberFormat="1" applyFont="1" applyFill="1" applyBorder="1" applyAlignment="1">
      <alignment horizontal="right"/>
    </xf>
    <xf numFmtId="0" fontId="12" fillId="0" borderId="25" xfId="4" applyFont="1" applyFill="1" applyBorder="1" applyAlignment="1"/>
    <xf numFmtId="0" fontId="12" fillId="0" borderId="96" xfId="4" applyFont="1" applyFill="1" applyBorder="1" applyAlignment="1">
      <alignment horizontal="right"/>
    </xf>
    <xf numFmtId="0" fontId="5" fillId="0" borderId="5" xfId="4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39" fillId="10" borderId="97" xfId="4" applyFont="1" applyFill="1" applyBorder="1" applyAlignment="1">
      <alignment horizontal="right"/>
    </xf>
    <xf numFmtId="3" fontId="38" fillId="10" borderId="43" xfId="4" applyNumberFormat="1" applyFont="1" applyFill="1" applyBorder="1" applyAlignment="1">
      <alignment horizontal="right"/>
    </xf>
    <xf numFmtId="3" fontId="38" fillId="10" borderId="13" xfId="4" applyNumberFormat="1" applyFont="1" applyFill="1" applyBorder="1" applyAlignment="1">
      <alignment horizontal="right"/>
    </xf>
    <xf numFmtId="3" fontId="38" fillId="10" borderId="45" xfId="4" applyNumberFormat="1" applyFont="1" applyFill="1" applyBorder="1" applyAlignment="1">
      <alignment horizontal="right"/>
    </xf>
    <xf numFmtId="3" fontId="38" fillId="10" borderId="35" xfId="4" applyNumberFormat="1" applyFont="1" applyFill="1" applyBorder="1" applyAlignment="1">
      <alignment horizontal="right"/>
    </xf>
    <xf numFmtId="0" fontId="39" fillId="10" borderId="98" xfId="4" applyFont="1" applyFill="1" applyBorder="1" applyAlignment="1">
      <alignment horizontal="right"/>
    </xf>
    <xf numFmtId="0" fontId="39" fillId="10" borderId="11" xfId="4" applyFont="1" applyFill="1" applyBorder="1" applyAlignment="1">
      <alignment horizontal="center"/>
    </xf>
    <xf numFmtId="3" fontId="38" fillId="10" borderId="2" xfId="4" applyNumberFormat="1" applyFont="1" applyFill="1" applyBorder="1" applyAlignment="1">
      <alignment horizontal="right"/>
    </xf>
    <xf numFmtId="3" fontId="38" fillId="10" borderId="48" xfId="4" applyNumberFormat="1" applyFont="1" applyFill="1" applyBorder="1" applyAlignment="1">
      <alignment horizontal="right"/>
    </xf>
    <xf numFmtId="0" fontId="39" fillId="10" borderId="99" xfId="4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vertical="top"/>
    </xf>
    <xf numFmtId="2" fontId="5" fillId="14" borderId="70" xfId="1" applyNumberFormat="1" applyFont="1" applyFill="1" applyBorder="1" applyAlignment="1">
      <alignment vertical="top"/>
    </xf>
    <xf numFmtId="0" fontId="5" fillId="14" borderId="38" xfId="1" applyFont="1" applyFill="1" applyBorder="1" applyAlignment="1">
      <alignment horizontal="center"/>
    </xf>
    <xf numFmtId="2" fontId="5" fillId="14" borderId="38" xfId="1" applyNumberFormat="1" applyFont="1" applyFill="1" applyBorder="1" applyAlignment="1">
      <alignment horizontal="center"/>
    </xf>
    <xf numFmtId="2" fontId="5" fillId="14" borderId="41" xfId="1" applyNumberFormat="1" applyFont="1" applyFill="1" applyBorder="1" applyAlignment="1">
      <alignment horizontal="center"/>
    </xf>
    <xf numFmtId="0" fontId="5" fillId="14" borderId="41" xfId="1" applyFont="1" applyFill="1" applyBorder="1" applyAlignment="1">
      <alignment horizontal="center"/>
    </xf>
    <xf numFmtId="2" fontId="5" fillId="14" borderId="30" xfId="1" applyNumberFormat="1" applyFont="1" applyFill="1" applyBorder="1" applyAlignment="1">
      <alignment horizontal="center"/>
    </xf>
    <xf numFmtId="0" fontId="5" fillId="14" borderId="56" xfId="1" applyFont="1" applyFill="1" applyBorder="1" applyAlignment="1">
      <alignment horizontal="center"/>
    </xf>
    <xf numFmtId="2" fontId="5" fillId="14" borderId="73" xfId="1" applyNumberFormat="1" applyFont="1" applyFill="1" applyBorder="1" applyAlignment="1">
      <alignment horizontal="center"/>
    </xf>
    <xf numFmtId="2" fontId="5" fillId="14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1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 vertical="top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2" fontId="5" fillId="13" borderId="54" xfId="3" applyNumberFormat="1" applyFont="1" applyFill="1" applyBorder="1"/>
    <xf numFmtId="2" fontId="6" fillId="13" borderId="54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17" xfId="3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0" fontId="5" fillId="12" borderId="74" xfId="0" applyFont="1" applyFill="1" applyBorder="1" applyAlignment="1">
      <alignment horizontal="center"/>
    </xf>
    <xf numFmtId="0" fontId="5" fillId="12" borderId="74" xfId="3" applyFont="1" applyFill="1" applyBorder="1" applyAlignment="1">
      <alignment horizontal="center"/>
    </xf>
    <xf numFmtId="0" fontId="30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11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11" fillId="17" borderId="40" xfId="4" applyFont="1" applyFill="1" applyBorder="1" applyAlignment="1">
      <alignment horizontal="center"/>
    </xf>
    <xf numFmtId="0" fontId="11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11" fillId="17" borderId="36" xfId="4" applyFont="1" applyFill="1" applyBorder="1" applyAlignment="1">
      <alignment horizontal="left" vertical="top" wrapText="1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38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0" fontId="52" fillId="9" borderId="5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 wrapText="1"/>
    </xf>
    <xf numFmtId="0" fontId="52" fillId="9" borderId="29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right"/>
    </xf>
    <xf numFmtId="0" fontId="18" fillId="18" borderId="0" xfId="0" applyFont="1" applyFill="1" applyBorder="1"/>
    <xf numFmtId="0" fontId="13" fillId="18" borderId="0" xfId="5" applyFont="1" applyFill="1" applyBorder="1"/>
    <xf numFmtId="0" fontId="17" fillId="18" borderId="86" xfId="0" applyFont="1" applyFill="1" applyBorder="1" applyAlignment="1">
      <alignment horizontal="center" vertical="center" wrapText="1"/>
    </xf>
    <xf numFmtId="0" fontId="17" fillId="18" borderId="87" xfId="0" applyFont="1" applyFill="1" applyBorder="1" applyAlignment="1">
      <alignment horizontal="center" vertical="center" wrapText="1"/>
    </xf>
    <xf numFmtId="0" fontId="18" fillId="18" borderId="87" xfId="0" applyFont="1" applyFill="1" applyBorder="1" applyAlignment="1">
      <alignment vertical="top" wrapText="1"/>
    </xf>
    <xf numFmtId="0" fontId="18" fillId="18" borderId="88" xfId="0" applyFont="1" applyFill="1" applyBorder="1" applyAlignment="1">
      <alignment vertical="top" wrapText="1"/>
    </xf>
    <xf numFmtId="0" fontId="5" fillId="19" borderId="45" xfId="2" applyFont="1" applyFill="1" applyBorder="1" applyAlignment="1"/>
    <xf numFmtId="0" fontId="8" fillId="19" borderId="45" xfId="0" applyFont="1" applyFill="1" applyBorder="1" applyAlignment="1"/>
    <xf numFmtId="0" fontId="5" fillId="19" borderId="34" xfId="2" applyFont="1" applyFill="1" applyBorder="1" applyAlignment="1"/>
    <xf numFmtId="0" fontId="8" fillId="19" borderId="45" xfId="0" applyFont="1" applyFill="1" applyBorder="1"/>
    <xf numFmtId="0" fontId="15" fillId="19" borderId="34" xfId="0" applyFont="1" applyFill="1" applyBorder="1"/>
    <xf numFmtId="0" fontId="8" fillId="19" borderId="34" xfId="0" applyFont="1" applyFill="1" applyBorder="1"/>
    <xf numFmtId="0" fontId="14" fillId="19" borderId="76" xfId="0" applyFont="1" applyFill="1" applyBorder="1" applyAlignment="1">
      <alignment horizontal="center" vertical="center" wrapText="1"/>
    </xf>
    <xf numFmtId="0" fontId="14" fillId="19" borderId="83" xfId="0" applyFont="1" applyFill="1" applyBorder="1" applyAlignment="1">
      <alignment horizontal="center" vertical="center" wrapText="1"/>
    </xf>
    <xf numFmtId="0" fontId="23" fillId="19" borderId="76" xfId="0" applyFont="1" applyFill="1" applyBorder="1" applyAlignment="1">
      <alignment vertical="top" wrapText="1"/>
    </xf>
    <xf numFmtId="0" fontId="13" fillId="20" borderId="85" xfId="2" applyFont="1" applyFill="1" applyBorder="1" applyAlignment="1">
      <alignment horizontal="center" vertical="center" wrapText="1"/>
    </xf>
    <xf numFmtId="0" fontId="13" fillId="20" borderId="68" xfId="2" applyFont="1" applyFill="1" applyBorder="1" applyAlignment="1">
      <alignment horizontal="center" vertical="center" wrapText="1"/>
    </xf>
    <xf numFmtId="0" fontId="45" fillId="20" borderId="68" xfId="2" applyFont="1" applyFill="1" applyBorder="1" applyAlignment="1">
      <alignment horizontal="center" vertical="center" wrapText="1"/>
    </xf>
    <xf numFmtId="0" fontId="45" fillId="20" borderId="69" xfId="0" applyFont="1" applyFill="1" applyBorder="1" applyAlignment="1">
      <alignment horizontal="center" vertical="center" wrapText="1"/>
    </xf>
    <xf numFmtId="0" fontId="45" fillId="20" borderId="9" xfId="2" applyFont="1" applyFill="1" applyBorder="1" applyAlignment="1">
      <alignment horizontal="center"/>
    </xf>
    <xf numFmtId="0" fontId="45" fillId="20" borderId="8" xfId="2" applyFont="1" applyFill="1" applyBorder="1" applyAlignment="1">
      <alignment horizontal="center"/>
    </xf>
    <xf numFmtId="0" fontId="45" fillId="20" borderId="9" xfId="0" applyFont="1" applyFill="1" applyBorder="1" applyAlignment="1">
      <alignment horizontal="center"/>
    </xf>
    <xf numFmtId="0" fontId="45" fillId="20" borderId="8" xfId="0" applyFont="1" applyFill="1" applyBorder="1" applyAlignment="1">
      <alignment horizontal="center"/>
    </xf>
    <xf numFmtId="0" fontId="23" fillId="0" borderId="68" xfId="0" applyFont="1" applyBorder="1"/>
    <xf numFmtId="0" fontId="23" fillId="0" borderId="68" xfId="11" applyFont="1" applyBorder="1" applyAlignment="1">
      <alignment horizontal="center"/>
    </xf>
    <xf numFmtId="0" fontId="44" fillId="0" borderId="68" xfId="11" applyFont="1" applyFill="1" applyBorder="1" applyAlignment="1">
      <alignment horizontal="center"/>
    </xf>
    <xf numFmtId="0" fontId="23" fillId="0" borderId="69" xfId="0" applyFont="1" applyBorder="1"/>
    <xf numFmtId="0" fontId="23" fillId="0" borderId="70" xfId="0" applyFont="1" applyBorder="1"/>
    <xf numFmtId="0" fontId="23" fillId="0" borderId="41" xfId="0" applyFont="1" applyBorder="1"/>
    <xf numFmtId="0" fontId="23" fillId="0" borderId="30" xfId="0" applyFont="1" applyBorder="1"/>
    <xf numFmtId="0" fontId="23" fillId="0" borderId="100" xfId="0" applyFont="1" applyBorder="1" applyAlignment="1">
      <alignment horizontal="center"/>
    </xf>
    <xf numFmtId="0" fontId="23" fillId="0" borderId="95" xfId="0" applyFont="1" applyBorder="1" applyAlignment="1">
      <alignment horizontal="center"/>
    </xf>
    <xf numFmtId="0" fontId="23" fillId="0" borderId="101" xfId="0" applyFont="1" applyBorder="1"/>
    <xf numFmtId="0" fontId="23" fillId="0" borderId="55" xfId="0" applyFont="1" applyBorder="1"/>
    <xf numFmtId="0" fontId="41" fillId="0" borderId="55" xfId="0" applyFont="1" applyBorder="1" applyAlignment="1">
      <alignment horizontal="center"/>
    </xf>
    <xf numFmtId="0" fontId="42" fillId="3" borderId="74" xfId="9" applyFont="1" applyFill="1" applyBorder="1"/>
    <xf numFmtId="0" fontId="42" fillId="3" borderId="33" xfId="9" applyFont="1" applyFill="1" applyBorder="1"/>
    <xf numFmtId="0" fontId="42" fillId="3" borderId="33" xfId="9" applyFont="1" applyFill="1" applyBorder="1" applyAlignment="1">
      <alignment vertical="center"/>
    </xf>
    <xf numFmtId="0" fontId="42" fillId="3" borderId="67" xfId="9" applyFont="1" applyFill="1" applyBorder="1"/>
    <xf numFmtId="0" fontId="23" fillId="0" borderId="102" xfId="0" applyFont="1" applyBorder="1" applyAlignment="1">
      <alignment horizontal="center"/>
    </xf>
    <xf numFmtId="0" fontId="23" fillId="0" borderId="56" xfId="0" applyFont="1" applyBorder="1"/>
    <xf numFmtId="0" fontId="42" fillId="3" borderId="54" xfId="9" applyFont="1" applyFill="1" applyBorder="1"/>
    <xf numFmtId="0" fontId="27" fillId="21" borderId="56" xfId="0" applyFont="1" applyFill="1" applyBorder="1" applyAlignment="1">
      <alignment horizontal="center" vertical="center" wrapText="1"/>
    </xf>
    <xf numFmtId="0" fontId="27" fillId="21" borderId="41" xfId="0" applyFont="1" applyFill="1" applyBorder="1" applyAlignment="1">
      <alignment horizontal="center" vertical="center" wrapText="1"/>
    </xf>
    <xf numFmtId="0" fontId="27" fillId="21" borderId="41" xfId="11" applyFont="1" applyFill="1" applyBorder="1" applyAlignment="1">
      <alignment horizontal="center" vertical="center"/>
    </xf>
    <xf numFmtId="0" fontId="27" fillId="21" borderId="30" xfId="11" applyFont="1" applyFill="1" applyBorder="1" applyAlignment="1">
      <alignment horizontal="center" vertical="center"/>
    </xf>
    <xf numFmtId="2" fontId="5" fillId="3" borderId="1" xfId="3" applyNumberFormat="1" applyFont="1" applyFill="1" applyBorder="1" applyAlignment="1">
      <alignment horizontal="right"/>
    </xf>
    <xf numFmtId="2" fontId="5" fillId="3" borderId="54" xfId="3" applyNumberFormat="1" applyFont="1" applyFill="1" applyBorder="1" applyAlignment="1">
      <alignment horizontal="right"/>
    </xf>
    <xf numFmtId="1" fontId="7" fillId="3" borderId="103" xfId="1" applyNumberFormat="1" applyFont="1" applyFill="1" applyBorder="1" applyAlignment="1">
      <alignment horizontal="right" vertical="center"/>
    </xf>
    <xf numFmtId="2" fontId="7" fillId="3" borderId="103" xfId="1" applyNumberFormat="1" applyFont="1" applyFill="1" applyBorder="1" applyAlignment="1">
      <alignment horizontal="right" vertical="center"/>
    </xf>
    <xf numFmtId="2" fontId="7" fillId="3" borderId="78" xfId="1" applyNumberFormat="1" applyFont="1" applyFill="1" applyBorder="1" applyAlignment="1">
      <alignment horizontal="right" vertical="center"/>
    </xf>
    <xf numFmtId="1" fontId="7" fillId="3" borderId="90" xfId="1" applyNumberFormat="1" applyFont="1" applyFill="1" applyBorder="1" applyAlignment="1">
      <alignment horizontal="right" vertical="center"/>
    </xf>
    <xf numFmtId="2" fontId="7" fillId="3" borderId="104" xfId="1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left"/>
    </xf>
    <xf numFmtId="0" fontId="58" fillId="0" borderId="0" xfId="0" applyFont="1" applyAlignment="1">
      <alignment vertical="center"/>
    </xf>
    <xf numFmtId="0" fontId="5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" fillId="15" borderId="44" xfId="9" applyFont="1" applyFill="1" applyBorder="1" applyAlignment="1">
      <alignment horizontal="center"/>
    </xf>
    <xf numFmtId="2" fontId="5" fillId="0" borderId="20" xfId="3" applyNumberFormat="1" applyFont="1" applyBorder="1"/>
    <xf numFmtId="0" fontId="0" fillId="0" borderId="32" xfId="0" applyFill="1" applyBorder="1"/>
    <xf numFmtId="0" fontId="8" fillId="3" borderId="45" xfId="0" applyFont="1" applyFill="1" applyBorder="1" applyAlignment="1">
      <alignment horizontal="left" vertical="top"/>
    </xf>
    <xf numFmtId="0" fontId="0" fillId="0" borderId="36" xfId="0" applyFill="1" applyBorder="1"/>
    <xf numFmtId="4" fontId="27" fillId="3" borderId="32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4" fontId="18" fillId="3" borderId="45" xfId="0" applyNumberFormat="1" applyFont="1" applyFill="1" applyBorder="1" applyAlignment="1">
      <alignment horizontal="center" wrapText="1"/>
    </xf>
    <xf numFmtId="0" fontId="18" fillId="0" borderId="36" xfId="0" applyFont="1" applyBorder="1" applyAlignment="1">
      <alignment horizontal="center"/>
    </xf>
    <xf numFmtId="2" fontId="5" fillId="0" borderId="15" xfId="3" applyNumberFormat="1" applyFont="1" applyBorder="1"/>
    <xf numFmtId="1" fontId="5" fillId="0" borderId="15" xfId="3" applyNumberFormat="1" applyFont="1" applyBorder="1"/>
    <xf numFmtId="164" fontId="61" fillId="0" borderId="42" xfId="3" applyNumberFormat="1" applyFont="1" applyBorder="1"/>
    <xf numFmtId="164" fontId="61" fillId="0" borderId="31" xfId="3" applyNumberFormat="1" applyFont="1" applyBorder="1"/>
    <xf numFmtId="2" fontId="61" fillId="0" borderId="42" xfId="3" applyNumberFormat="1" applyFont="1" applyBorder="1"/>
    <xf numFmtId="164" fontId="12" fillId="0" borderId="42" xfId="4" applyNumberFormat="1" applyFont="1" applyBorder="1" applyAlignment="1">
      <alignment horizontal="right"/>
    </xf>
    <xf numFmtId="0" fontId="62" fillId="0" borderId="36" xfId="0" applyFont="1" applyBorder="1" applyAlignment="1">
      <alignment horizontal="center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6" fillId="14" borderId="36" xfId="1" applyNumberFormat="1" applyFont="1" applyFill="1" applyBorder="1" applyAlignment="1">
      <alignment horizontal="center" vertical="top"/>
    </xf>
    <xf numFmtId="0" fontId="3" fillId="14" borderId="74" xfId="1" applyFill="1" applyBorder="1" applyAlignment="1">
      <alignment horizontal="center" vertical="top" wrapText="1"/>
    </xf>
    <xf numFmtId="0" fontId="3" fillId="14" borderId="33" xfId="1" applyFill="1" applyBorder="1" applyAlignment="1">
      <alignment horizontal="center" vertical="top" wrapText="1"/>
    </xf>
    <xf numFmtId="0" fontId="3" fillId="14" borderId="72" xfId="1" applyFill="1" applyBorder="1" applyAlignment="1">
      <alignment horizontal="center" vertical="top" wrapText="1"/>
    </xf>
    <xf numFmtId="0" fontId="3" fillId="14" borderId="45" xfId="1" applyFill="1" applyBorder="1" applyAlignment="1">
      <alignment horizontal="center" vertical="top" wrapText="1"/>
    </xf>
    <xf numFmtId="0" fontId="9" fillId="14" borderId="16" xfId="1" applyFont="1" applyFill="1" applyBorder="1" applyAlignment="1">
      <alignment vertical="center"/>
    </xf>
    <xf numFmtId="0" fontId="9" fillId="14" borderId="14" xfId="1" applyFont="1" applyFill="1" applyBorder="1" applyAlignment="1">
      <alignment vertical="center"/>
    </xf>
    <xf numFmtId="0" fontId="9" fillId="14" borderId="48" xfId="1" applyFont="1" applyFill="1" applyBorder="1" applyAlignment="1">
      <alignment horizontal="center" vertical="center"/>
    </xf>
    <xf numFmtId="0" fontId="9" fillId="14" borderId="40" xfId="1" applyFont="1" applyFill="1" applyBorder="1" applyAlignment="1">
      <alignment horizontal="center" vertical="center"/>
    </xf>
    <xf numFmtId="2" fontId="31" fillId="14" borderId="27" xfId="1" applyNumberFormat="1" applyFont="1" applyFill="1" applyBorder="1" applyAlignment="1">
      <alignment horizontal="center" vertical="center"/>
    </xf>
    <xf numFmtId="2" fontId="31" fillId="14" borderId="71" xfId="1" applyNumberFormat="1" applyFont="1" applyFill="1" applyBorder="1" applyAlignment="1">
      <alignment horizontal="center" vertical="center"/>
    </xf>
    <xf numFmtId="2" fontId="31" fillId="14" borderId="0" xfId="1" applyNumberFormat="1" applyFont="1" applyFill="1" applyBorder="1" applyAlignment="1">
      <alignment horizontal="center" vertical="center"/>
    </xf>
    <xf numFmtId="2" fontId="31" fillId="14" borderId="15" xfId="1" applyNumberFormat="1" applyFont="1" applyFill="1" applyBorder="1" applyAlignment="1">
      <alignment horizontal="center" vertical="center"/>
    </xf>
    <xf numFmtId="2" fontId="31" fillId="14" borderId="21" xfId="1" applyNumberFormat="1" applyFont="1" applyFill="1" applyBorder="1" applyAlignment="1">
      <alignment horizontal="center" vertical="center"/>
    </xf>
    <xf numFmtId="2" fontId="31" fillId="14" borderId="20" xfId="1" applyNumberFormat="1" applyFont="1" applyFill="1" applyBorder="1" applyAlignment="1">
      <alignment horizontal="center" vertical="center"/>
    </xf>
    <xf numFmtId="2" fontId="5" fillId="14" borderId="66" xfId="1" applyNumberFormat="1" applyFont="1" applyFill="1" applyBorder="1" applyAlignment="1">
      <alignment horizontal="center" vertical="center" wrapText="1"/>
    </xf>
    <xf numFmtId="2" fontId="5" fillId="14" borderId="2" xfId="1" applyNumberFormat="1" applyFont="1" applyFill="1" applyBorder="1" applyAlignment="1">
      <alignment horizontal="center" vertical="center" wrapText="1"/>
    </xf>
    <xf numFmtId="2" fontId="5" fillId="14" borderId="50" xfId="1" applyNumberFormat="1" applyFont="1" applyFill="1" applyBorder="1" applyAlignment="1">
      <alignment horizontal="center" vertical="center" wrapText="1"/>
    </xf>
    <xf numFmtId="2" fontId="5" fillId="14" borderId="18" xfId="1" applyNumberFormat="1" applyFont="1" applyFill="1" applyBorder="1" applyAlignment="1">
      <alignment horizontal="center" vertical="center" wrapText="1"/>
    </xf>
    <xf numFmtId="0" fontId="5" fillId="14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0" fontId="5" fillId="3" borderId="79" xfId="1" applyFont="1" applyFill="1" applyBorder="1" applyAlignment="1">
      <alignment horizontal="center"/>
    </xf>
    <xf numFmtId="0" fontId="5" fillId="3" borderId="103" xfId="1" applyFont="1" applyFill="1" applyBorder="1" applyAlignment="1">
      <alignment horizontal="center"/>
    </xf>
    <xf numFmtId="2" fontId="5" fillId="14" borderId="68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horizontal="center" vertical="top" wrapText="1"/>
    </xf>
    <xf numFmtId="2" fontId="27" fillId="14" borderId="36" xfId="1" applyNumberFormat="1" applyFont="1" applyFill="1" applyBorder="1" applyAlignment="1">
      <alignment horizontal="center" vertical="top" wrapText="1"/>
    </xf>
    <xf numFmtId="2" fontId="29" fillId="14" borderId="36" xfId="1" applyNumberFormat="1" applyFont="1" applyFill="1" applyBorder="1" applyAlignment="1">
      <alignment horizontal="center" vertical="top"/>
    </xf>
    <xf numFmtId="2" fontId="6" fillId="14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1" fillId="0" borderId="0" xfId="3" applyFont="1" applyAlignment="1">
      <alignment horizontal="left" vertical="top" wrapText="1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/>
    </xf>
    <xf numFmtId="0" fontId="5" fillId="13" borderId="8" xfId="3" applyFont="1" applyFill="1" applyBorder="1" applyAlignment="1">
      <alignment horizontal="center" vertical="center"/>
    </xf>
    <xf numFmtId="2" fontId="5" fillId="13" borderId="3" xfId="3" applyNumberFormat="1" applyFont="1" applyFill="1" applyBorder="1" applyAlignment="1">
      <alignment horizontal="center" vertical="center"/>
    </xf>
    <xf numFmtId="2" fontId="5" fillId="13" borderId="27" xfId="3" applyNumberFormat="1" applyFont="1" applyFill="1" applyBorder="1" applyAlignment="1">
      <alignment horizontal="center" vertical="center"/>
    </xf>
    <xf numFmtId="2" fontId="5" fillId="13" borderId="2" xfId="3" applyNumberFormat="1" applyFont="1" applyFill="1" applyBorder="1" applyAlignment="1">
      <alignment horizontal="center" vertic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4" xfId="3" applyFont="1" applyFill="1" applyBorder="1" applyAlignment="1">
      <alignment horizontal="center" vertical="center"/>
    </xf>
    <xf numFmtId="0" fontId="5" fillId="13" borderId="17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92" xfId="0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top"/>
    </xf>
    <xf numFmtId="164" fontId="5" fillId="12" borderId="3" xfId="3" applyNumberFormat="1" applyFont="1" applyFill="1" applyBorder="1" applyAlignment="1">
      <alignment horizontal="center" vertical="center"/>
    </xf>
    <xf numFmtId="164" fontId="5" fillId="12" borderId="27" xfId="3" applyNumberFormat="1" applyFont="1" applyFill="1" applyBorder="1" applyAlignment="1">
      <alignment horizontal="center" vertical="center"/>
    </xf>
    <xf numFmtId="164" fontId="5" fillId="12" borderId="2" xfId="3" applyNumberFormat="1" applyFont="1" applyFill="1" applyBorder="1" applyAlignment="1">
      <alignment horizontal="center" vertical="center"/>
    </xf>
    <xf numFmtId="164" fontId="5" fillId="12" borderId="54" xfId="3" applyNumberFormat="1" applyFont="1" applyFill="1" applyBorder="1" applyAlignment="1">
      <alignment horizontal="center"/>
    </xf>
    <xf numFmtId="0" fontId="5" fillId="12" borderId="1" xfId="3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12" borderId="17" xfId="3" applyFont="1" applyFill="1" applyBorder="1" applyAlignment="1">
      <alignment horizontal="center" vertical="center"/>
    </xf>
    <xf numFmtId="0" fontId="5" fillId="12" borderId="16" xfId="3" applyFont="1" applyFill="1" applyBorder="1" applyAlignment="1">
      <alignment horizontal="center" vertical="center" wrapText="1"/>
    </xf>
    <xf numFmtId="0" fontId="5" fillId="12" borderId="14" xfId="3" applyFont="1" applyFill="1" applyBorder="1" applyAlignment="1">
      <alignment horizontal="center" vertical="center" wrapText="1"/>
    </xf>
    <xf numFmtId="0" fontId="5" fillId="12" borderId="19" xfId="3" applyFont="1" applyFill="1" applyBorder="1" applyAlignment="1">
      <alignment horizontal="center" vertical="center" wrapText="1"/>
    </xf>
    <xf numFmtId="0" fontId="5" fillId="12" borderId="58" xfId="3" applyFont="1" applyFill="1" applyBorder="1" applyAlignment="1">
      <alignment horizontal="center" vertical="center" wrapText="1"/>
    </xf>
    <xf numFmtId="0" fontId="5" fillId="12" borderId="42" xfId="3" applyFont="1" applyFill="1" applyBorder="1" applyAlignment="1">
      <alignment horizontal="center" vertical="center" wrapText="1"/>
    </xf>
    <xf numFmtId="0" fontId="5" fillId="12" borderId="31" xfId="3" applyFont="1" applyFill="1" applyBorder="1" applyAlignment="1">
      <alignment horizontal="center" vertical="center" wrapText="1"/>
    </xf>
    <xf numFmtId="49" fontId="11" fillId="0" borderId="24" xfId="3" applyNumberFormat="1" applyFont="1" applyBorder="1" applyAlignment="1">
      <alignment horizontal="center" vertical="center" wrapText="1"/>
    </xf>
    <xf numFmtId="49" fontId="11" fillId="0" borderId="19" xfId="3" applyNumberFormat="1" applyFont="1" applyBorder="1" applyAlignment="1">
      <alignment horizontal="center" vertical="center" wrapText="1"/>
    </xf>
    <xf numFmtId="0" fontId="5" fillId="17" borderId="7" xfId="4" applyFont="1" applyFill="1" applyBorder="1" applyAlignment="1">
      <alignment horizontal="center"/>
    </xf>
    <xf numFmtId="0" fontId="5" fillId="17" borderId="21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32" fillId="0" borderId="0" xfId="4" applyFont="1" applyBorder="1" applyAlignment="1">
      <alignment horizontal="center" wrapText="1"/>
    </xf>
    <xf numFmtId="0" fontId="38" fillId="10" borderId="3" xfId="4" applyFont="1" applyFill="1" applyBorder="1" applyAlignment="1">
      <alignment horizontal="center"/>
    </xf>
    <xf numFmtId="0" fontId="38" fillId="10" borderId="71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37" fillId="3" borderId="36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37" fillId="3" borderId="36" xfId="7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wrapText="1"/>
    </xf>
    <xf numFmtId="0" fontId="0" fillId="0" borderId="32" xfId="0" applyBorder="1" applyAlignment="1">
      <alignment wrapText="1"/>
    </xf>
    <xf numFmtId="0" fontId="52" fillId="9" borderId="1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52" fillId="9" borderId="8" xfId="0" applyFont="1" applyFill="1" applyBorder="1" applyAlignment="1">
      <alignment horizontal="center" vertical="center" wrapText="1"/>
    </xf>
    <xf numFmtId="0" fontId="53" fillId="9" borderId="59" xfId="0" applyFont="1" applyFill="1" applyBorder="1" applyAlignment="1">
      <alignment horizontal="center" vertical="center" wrapText="1"/>
    </xf>
    <xf numFmtId="0" fontId="53" fillId="9" borderId="61" xfId="0" applyFont="1" applyFill="1" applyBorder="1" applyAlignment="1">
      <alignment horizontal="center" vertical="center" wrapText="1"/>
    </xf>
    <xf numFmtId="0" fontId="53" fillId="9" borderId="63" xfId="0" applyFont="1" applyFill="1" applyBorder="1" applyAlignment="1">
      <alignment horizontal="center" vertical="center" wrapText="1"/>
    </xf>
    <xf numFmtId="0" fontId="52" fillId="9" borderId="60" xfId="0" applyFont="1" applyFill="1" applyBorder="1" applyAlignment="1">
      <alignment horizontal="center" vertical="center" wrapText="1"/>
    </xf>
    <xf numFmtId="0" fontId="40" fillId="9" borderId="53" xfId="0" applyFont="1" applyFill="1" applyBorder="1" applyAlignment="1">
      <alignment horizontal="center" vertical="center" wrapText="1"/>
    </xf>
    <xf numFmtId="0" fontId="54" fillId="9" borderId="58" xfId="0" applyFont="1" applyFill="1" applyBorder="1" applyAlignment="1">
      <alignment horizontal="center" vertical="center" wrapText="1"/>
    </xf>
    <xf numFmtId="0" fontId="54" fillId="9" borderId="42" xfId="0" applyFont="1" applyFill="1" applyBorder="1" applyAlignment="1">
      <alignment horizontal="center" vertical="center" wrapText="1"/>
    </xf>
    <xf numFmtId="0" fontId="54" fillId="9" borderId="5" xfId="0" applyFont="1" applyFill="1" applyBorder="1" applyAlignment="1">
      <alignment horizontal="center" vertical="center" wrapText="1"/>
    </xf>
    <xf numFmtId="0" fontId="54" fillId="9" borderId="43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 wrapText="1"/>
    </xf>
    <xf numFmtId="0" fontId="52" fillId="9" borderId="54" xfId="0" applyFont="1" applyFill="1" applyBorder="1" applyAlignment="1">
      <alignment horizontal="center" vertical="center" wrapText="1"/>
    </xf>
    <xf numFmtId="0" fontId="52" fillId="9" borderId="16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horizontal="center" vertical="center" wrapText="1"/>
    </xf>
    <xf numFmtId="0" fontId="52" fillId="9" borderId="62" xfId="0" applyFont="1" applyFill="1" applyBorder="1" applyAlignment="1">
      <alignment horizontal="center" vertical="center" wrapText="1"/>
    </xf>
    <xf numFmtId="0" fontId="40" fillId="9" borderId="64" xfId="0" applyFont="1" applyFill="1" applyBorder="1" applyAlignment="1">
      <alignment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 wrapText="1"/>
    </xf>
    <xf numFmtId="0" fontId="42" fillId="3" borderId="38" xfId="6" applyFont="1" applyFill="1" applyBorder="1" applyAlignment="1">
      <alignment horizontal="center" vertical="center" wrapText="1"/>
    </xf>
    <xf numFmtId="0" fontId="42" fillId="3" borderId="32" xfId="6" applyFont="1" applyFill="1" applyBorder="1" applyAlignment="1">
      <alignment horizontal="center" vertical="center" wrapText="1"/>
    </xf>
    <xf numFmtId="0" fontId="42" fillId="3" borderId="40" xfId="6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59" fillId="9" borderId="59" xfId="0" applyFont="1" applyFill="1" applyBorder="1" applyAlignment="1">
      <alignment horizontal="center" vertical="center" wrapText="1"/>
    </xf>
    <xf numFmtId="0" fontId="59" fillId="9" borderId="61" xfId="0" applyFont="1" applyFill="1" applyBorder="1" applyAlignment="1">
      <alignment horizontal="center" vertical="center" wrapText="1"/>
    </xf>
    <xf numFmtId="0" fontId="59" fillId="9" borderId="63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42" fillId="3" borderId="36" xfId="6" applyFont="1" applyFill="1" applyBorder="1" applyAlignment="1">
      <alignment horizontal="center" vertical="center" wrapText="1"/>
    </xf>
    <xf numFmtId="0" fontId="21" fillId="0" borderId="0" xfId="5" applyFont="1" applyAlignment="1">
      <alignment horizontal="left"/>
    </xf>
    <xf numFmtId="0" fontId="18" fillId="18" borderId="0" xfId="0" applyFont="1" applyFill="1" applyBorder="1" applyAlignment="1">
      <alignment horizontal="center" vertical="center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9" borderId="34" xfId="5" applyFont="1" applyFill="1" applyBorder="1" applyAlignment="1">
      <alignment horizontal="center" wrapText="1"/>
    </xf>
    <xf numFmtId="0" fontId="8" fillId="19" borderId="55" xfId="5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3" fillId="0" borderId="3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20" borderId="3" xfId="2" applyFont="1" applyFill="1" applyBorder="1" applyAlignment="1">
      <alignment horizontal="center" vertical="center"/>
    </xf>
    <xf numFmtId="0" fontId="13" fillId="20" borderId="6" xfId="2" applyFont="1" applyFill="1" applyBorder="1" applyAlignment="1">
      <alignment horizontal="center" vertical="center"/>
    </xf>
    <xf numFmtId="0" fontId="13" fillId="20" borderId="84" xfId="2" applyFont="1" applyFill="1" applyBorder="1" applyAlignment="1">
      <alignment horizontal="center" vertical="center"/>
    </xf>
    <xf numFmtId="0" fontId="13" fillId="20" borderId="1" xfId="2" applyFont="1" applyFill="1" applyBorder="1" applyAlignment="1">
      <alignment horizontal="center" vertical="center"/>
    </xf>
    <xf numFmtId="0" fontId="13" fillId="20" borderId="4" xfId="2" applyFont="1" applyFill="1" applyBorder="1" applyAlignment="1">
      <alignment horizontal="center" vertical="center"/>
    </xf>
    <xf numFmtId="0" fontId="13" fillId="20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  <xf numFmtId="0" fontId="42" fillId="3" borderId="0" xfId="9" applyFont="1" applyFill="1" applyBorder="1" applyAlignment="1">
      <alignment horizontal="center" vertical="top" wrapText="1"/>
    </xf>
    <xf numFmtId="0" fontId="27" fillId="21" borderId="68" xfId="11" applyFont="1" applyFill="1" applyBorder="1" applyAlignment="1">
      <alignment horizontal="center" vertical="center" wrapText="1"/>
    </xf>
    <xf numFmtId="0" fontId="27" fillId="21" borderId="68" xfId="11" applyFont="1" applyFill="1" applyBorder="1" applyAlignment="1">
      <alignment horizontal="center" vertical="center"/>
    </xf>
    <xf numFmtId="0" fontId="27" fillId="21" borderId="69" xfId="11" applyFont="1" applyFill="1" applyBorder="1" applyAlignment="1">
      <alignment horizontal="center" vertical="center"/>
    </xf>
    <xf numFmtId="0" fontId="27" fillId="21" borderId="101" xfId="0" applyFont="1" applyFill="1" applyBorder="1" applyAlignment="1">
      <alignment horizontal="center" vertical="center"/>
    </xf>
    <xf numFmtId="0" fontId="27" fillId="21" borderId="68" xfId="0" applyFont="1" applyFill="1" applyBorder="1" applyAlignment="1">
      <alignment horizontal="center" vertical="center"/>
    </xf>
    <xf numFmtId="0" fontId="47" fillId="21" borderId="1" xfId="9" applyFont="1" applyFill="1" applyBorder="1" applyAlignment="1">
      <alignment horizontal="center" vertical="center"/>
    </xf>
    <xf numFmtId="0" fontId="47" fillId="21" borderId="8" xfId="9" applyFont="1" applyFill="1" applyBorder="1" applyAlignment="1">
      <alignment horizontal="center" vertical="center"/>
    </xf>
    <xf numFmtId="0" fontId="27" fillId="21" borderId="3" xfId="0" applyFont="1" applyFill="1" applyBorder="1" applyAlignment="1">
      <alignment horizontal="center" vertical="center"/>
    </xf>
    <xf numFmtId="0" fontId="27" fillId="21" borderId="44" xfId="0" applyFont="1" applyFill="1" applyBorder="1" applyAlignment="1">
      <alignment horizontal="center" vertical="center"/>
    </xf>
  </cellXfs>
  <cellStyles count="12">
    <cellStyle name="[StdExit()]" xfId="11"/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topLeftCell="A4" zoomScale="70" zoomScaleNormal="70" workbookViewId="0">
      <selection activeCell="M32" sqref="M31:M32"/>
    </sheetView>
  </sheetViews>
  <sheetFormatPr defaultRowHeight="13.2"/>
  <cols>
    <col min="1" max="1" width="4.44140625" customWidth="1"/>
    <col min="2" max="2" width="16" customWidth="1"/>
    <col min="3" max="3" width="9.33203125" bestFit="1" customWidth="1"/>
    <col min="4" max="4" width="11.44140625" style="66" bestFit="1" customWidth="1"/>
    <col min="5" max="5" width="9.33203125" bestFit="1" customWidth="1"/>
    <col min="6" max="6" width="10.33203125" style="66" bestFit="1" customWidth="1"/>
    <col min="7" max="7" width="9.6640625" bestFit="1" customWidth="1"/>
    <col min="8" max="8" width="9.33203125" style="66" bestFit="1" customWidth="1"/>
    <col min="9" max="9" width="9.33203125" bestFit="1" customWidth="1"/>
    <col min="10" max="10" width="9.6640625" bestFit="1" customWidth="1"/>
    <col min="11" max="11" width="9.33203125" bestFit="1" customWidth="1"/>
    <col min="12" max="12" width="11.109375" style="66" bestFit="1" customWidth="1"/>
    <col min="13" max="13" width="9.33203125" bestFit="1" customWidth="1"/>
    <col min="14" max="14" width="10" style="66" bestFit="1" customWidth="1"/>
    <col min="15" max="15" width="9.33203125" bestFit="1" customWidth="1"/>
    <col min="16" max="16" width="10" style="66" bestFit="1" customWidth="1"/>
    <col min="17" max="17" width="9.33203125" bestFit="1" customWidth="1"/>
    <col min="18" max="18" width="11.109375" style="66" bestFit="1" customWidth="1"/>
    <col min="19" max="19" width="9.33203125" bestFit="1" customWidth="1"/>
    <col min="20" max="20" width="11.109375" style="66" bestFit="1" customWidth="1"/>
    <col min="21" max="21" width="12.44140625" style="66" bestFit="1" customWidth="1"/>
    <col min="22" max="22" width="11.109375" style="66" bestFit="1" customWidth="1"/>
    <col min="23" max="23" width="9.33203125" bestFit="1" customWidth="1"/>
    <col min="24" max="24" width="12.44140625" style="66" bestFit="1" customWidth="1"/>
    <col min="25" max="25" width="14.88671875" customWidth="1"/>
    <col min="26" max="26" width="11.6640625" customWidth="1"/>
  </cols>
  <sheetData>
    <row r="1" spans="1:28" s="156" customFormat="1" ht="15.6">
      <c r="A1" s="350" t="s">
        <v>26</v>
      </c>
      <c r="B1" s="351"/>
      <c r="C1" s="351"/>
      <c r="D1" s="383"/>
      <c r="E1" s="384"/>
      <c r="F1" s="383"/>
      <c r="G1" s="384"/>
      <c r="H1" s="383"/>
      <c r="I1" s="351"/>
      <c r="J1" s="351"/>
      <c r="K1" s="351"/>
      <c r="L1" s="352"/>
      <c r="M1" s="351"/>
      <c r="N1" s="352"/>
      <c r="O1" s="351"/>
      <c r="P1" s="352"/>
      <c r="Q1" s="351"/>
      <c r="R1" s="352"/>
      <c r="S1" s="351"/>
      <c r="T1" s="352"/>
      <c r="U1" s="352"/>
      <c r="V1" s="352"/>
      <c r="W1" s="351"/>
      <c r="X1" s="352"/>
      <c r="Y1" s="351"/>
      <c r="Z1" s="351"/>
      <c r="AA1" s="351"/>
    </row>
    <row r="2" spans="1:28" ht="15">
      <c r="A2" s="874"/>
      <c r="B2" s="874"/>
      <c r="C2" s="874"/>
      <c r="D2" s="875"/>
      <c r="E2" s="876"/>
      <c r="F2" s="876"/>
      <c r="G2" s="877"/>
      <c r="H2" s="874"/>
      <c r="I2" s="874"/>
      <c r="J2" s="874"/>
      <c r="K2" s="874"/>
      <c r="L2" s="874"/>
      <c r="M2" s="874"/>
      <c r="N2" s="874"/>
      <c r="O2" s="874"/>
      <c r="P2" s="65"/>
      <c r="Q2" s="1"/>
      <c r="R2" s="65"/>
      <c r="S2" s="1"/>
      <c r="T2" s="65"/>
      <c r="U2" s="65"/>
      <c r="V2" s="65"/>
      <c r="W2" s="1"/>
      <c r="X2" s="65"/>
      <c r="Y2" s="1"/>
      <c r="Z2" s="1"/>
      <c r="AA2" s="1"/>
    </row>
    <row r="3" spans="1:28" ht="16.2" thickBot="1">
      <c r="A3" s="366" t="s">
        <v>141</v>
      </c>
      <c r="B3" s="364"/>
      <c r="C3" s="382"/>
      <c r="D3" s="369"/>
      <c r="E3" s="368"/>
      <c r="F3" s="369"/>
      <c r="G3" s="382"/>
      <c r="H3" s="370"/>
      <c r="I3" s="367"/>
      <c r="J3" s="367"/>
      <c r="K3" s="367"/>
      <c r="L3" s="370"/>
      <c r="M3" s="367"/>
      <c r="N3" s="370"/>
      <c r="O3" s="367"/>
      <c r="P3" s="286"/>
      <c r="Q3" s="285"/>
      <c r="R3" s="286"/>
      <c r="S3" s="285"/>
      <c r="T3" s="286"/>
      <c r="U3" s="286"/>
      <c r="V3" s="286"/>
      <c r="W3" s="331" t="s">
        <v>219</v>
      </c>
      <c r="X3" s="332"/>
      <c r="Y3" s="333"/>
      <c r="Z3" s="333"/>
      <c r="AA3" s="1"/>
    </row>
    <row r="4" spans="1:28" ht="25.5" customHeight="1">
      <c r="A4" s="859" t="s">
        <v>6</v>
      </c>
      <c r="B4" s="861" t="s">
        <v>96</v>
      </c>
      <c r="C4" s="882" t="s">
        <v>109</v>
      </c>
      <c r="D4" s="882"/>
      <c r="E4" s="882"/>
      <c r="F4" s="882"/>
      <c r="G4" s="882"/>
      <c r="H4" s="882"/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69" t="s">
        <v>129</v>
      </c>
      <c r="V4" s="870"/>
      <c r="W4" s="863" t="s">
        <v>40</v>
      </c>
      <c r="X4" s="864"/>
      <c r="Y4" s="857" t="s">
        <v>140</v>
      </c>
      <c r="Z4" s="855" t="s">
        <v>130</v>
      </c>
      <c r="AA4" s="852"/>
      <c r="AB4" s="853"/>
    </row>
    <row r="5" spans="1:28" ht="30" customHeight="1">
      <c r="A5" s="860"/>
      <c r="B5" s="862"/>
      <c r="C5" s="883" t="s">
        <v>27</v>
      </c>
      <c r="D5" s="883"/>
      <c r="E5" s="884" t="s">
        <v>28</v>
      </c>
      <c r="F5" s="884"/>
      <c r="G5" s="884" t="s">
        <v>29</v>
      </c>
      <c r="H5" s="884"/>
      <c r="I5" s="873" t="s">
        <v>139</v>
      </c>
      <c r="J5" s="873"/>
      <c r="K5" s="883" t="s">
        <v>30</v>
      </c>
      <c r="L5" s="883"/>
      <c r="M5" s="883" t="s">
        <v>31</v>
      </c>
      <c r="N5" s="883"/>
      <c r="O5" s="883" t="s">
        <v>128</v>
      </c>
      <c r="P5" s="883"/>
      <c r="Q5" s="883" t="s">
        <v>32</v>
      </c>
      <c r="R5" s="883"/>
      <c r="S5" s="883" t="s">
        <v>33</v>
      </c>
      <c r="T5" s="883"/>
      <c r="U5" s="871"/>
      <c r="V5" s="872"/>
      <c r="W5" s="865"/>
      <c r="X5" s="866"/>
      <c r="Y5" s="858"/>
      <c r="Z5" s="856"/>
      <c r="AA5" s="852"/>
      <c r="AB5" s="853"/>
    </row>
    <row r="6" spans="1:28" ht="15">
      <c r="A6" s="860"/>
      <c r="B6" s="862"/>
      <c r="C6" s="883"/>
      <c r="D6" s="883"/>
      <c r="E6" s="884"/>
      <c r="F6" s="884"/>
      <c r="G6" s="884"/>
      <c r="H6" s="884"/>
      <c r="I6" s="873"/>
      <c r="J6" s="873"/>
      <c r="K6" s="883"/>
      <c r="L6" s="883"/>
      <c r="M6" s="883"/>
      <c r="N6" s="883"/>
      <c r="O6" s="883"/>
      <c r="P6" s="883"/>
      <c r="Q6" s="883"/>
      <c r="R6" s="883"/>
      <c r="S6" s="883"/>
      <c r="T6" s="883"/>
      <c r="U6" s="878" t="s">
        <v>35</v>
      </c>
      <c r="V6" s="879"/>
      <c r="W6" s="865"/>
      <c r="X6" s="866"/>
      <c r="Y6" s="858"/>
      <c r="Z6" s="856"/>
      <c r="AA6" s="852"/>
      <c r="AB6" s="853"/>
    </row>
    <row r="7" spans="1:28" ht="15">
      <c r="A7" s="860"/>
      <c r="B7" s="862"/>
      <c r="C7" s="886" t="s">
        <v>34</v>
      </c>
      <c r="D7" s="886"/>
      <c r="E7" s="886" t="s">
        <v>34</v>
      </c>
      <c r="F7" s="886"/>
      <c r="G7" s="885" t="s">
        <v>34</v>
      </c>
      <c r="H7" s="885"/>
      <c r="I7" s="885" t="s">
        <v>34</v>
      </c>
      <c r="J7" s="885"/>
      <c r="K7" s="854" t="s">
        <v>34</v>
      </c>
      <c r="L7" s="854"/>
      <c r="M7" s="854" t="s">
        <v>34</v>
      </c>
      <c r="N7" s="854"/>
      <c r="O7" s="854" t="s">
        <v>34</v>
      </c>
      <c r="P7" s="854"/>
      <c r="Q7" s="854" t="s">
        <v>34</v>
      </c>
      <c r="R7" s="854"/>
      <c r="S7" s="854" t="s">
        <v>34</v>
      </c>
      <c r="T7" s="854"/>
      <c r="U7" s="691" t="s">
        <v>36</v>
      </c>
      <c r="V7" s="692" t="s">
        <v>37</v>
      </c>
      <c r="W7" s="865"/>
      <c r="X7" s="866"/>
      <c r="Y7" s="858"/>
      <c r="Z7" s="856"/>
      <c r="AA7" s="852"/>
      <c r="AB7" s="853"/>
    </row>
    <row r="8" spans="1:28" ht="15">
      <c r="A8" s="860"/>
      <c r="B8" s="862"/>
      <c r="C8" s="886"/>
      <c r="D8" s="886"/>
      <c r="E8" s="886"/>
      <c r="F8" s="886"/>
      <c r="G8" s="885"/>
      <c r="H8" s="885"/>
      <c r="I8" s="885"/>
      <c r="J8" s="885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693"/>
      <c r="V8" s="694"/>
      <c r="W8" s="867"/>
      <c r="X8" s="868"/>
      <c r="Y8" s="858"/>
      <c r="Z8" s="856"/>
      <c r="AA8" s="852"/>
      <c r="AB8" s="853"/>
    </row>
    <row r="9" spans="1:28" ht="15.6" thickBot="1">
      <c r="A9" s="860"/>
      <c r="B9" s="862"/>
      <c r="C9" s="695" t="s">
        <v>137</v>
      </c>
      <c r="D9" s="696" t="s">
        <v>4</v>
      </c>
      <c r="E9" s="695" t="s">
        <v>137</v>
      </c>
      <c r="F9" s="696" t="s">
        <v>4</v>
      </c>
      <c r="G9" s="695" t="s">
        <v>137</v>
      </c>
      <c r="H9" s="696" t="s">
        <v>4</v>
      </c>
      <c r="I9" s="695" t="s">
        <v>137</v>
      </c>
      <c r="J9" s="696" t="s">
        <v>4</v>
      </c>
      <c r="K9" s="695" t="s">
        <v>137</v>
      </c>
      <c r="L9" s="697" t="s">
        <v>4</v>
      </c>
      <c r="M9" s="698" t="s">
        <v>137</v>
      </c>
      <c r="N9" s="697" t="s">
        <v>4</v>
      </c>
      <c r="O9" s="698" t="s">
        <v>137</v>
      </c>
      <c r="P9" s="697" t="s">
        <v>4</v>
      </c>
      <c r="Q9" s="698" t="s">
        <v>137</v>
      </c>
      <c r="R9" s="697" t="s">
        <v>4</v>
      </c>
      <c r="S9" s="698" t="s">
        <v>137</v>
      </c>
      <c r="T9" s="697" t="s">
        <v>4</v>
      </c>
      <c r="U9" s="697" t="s">
        <v>4</v>
      </c>
      <c r="V9" s="699" t="s">
        <v>4</v>
      </c>
      <c r="W9" s="700" t="s">
        <v>137</v>
      </c>
      <c r="X9" s="697" t="s">
        <v>4</v>
      </c>
      <c r="Y9" s="701" t="s">
        <v>4</v>
      </c>
      <c r="Z9" s="702" t="s">
        <v>4</v>
      </c>
      <c r="AA9" s="852"/>
      <c r="AB9" s="853"/>
    </row>
    <row r="10" spans="1:28" ht="21" customHeight="1">
      <c r="A10" s="327" t="s">
        <v>7</v>
      </c>
      <c r="B10" s="328" t="s">
        <v>255</v>
      </c>
      <c r="C10" s="329"/>
      <c r="D10" s="450"/>
      <c r="E10" s="329">
        <v>2</v>
      </c>
      <c r="F10" s="450">
        <v>47.97</v>
      </c>
      <c r="G10" s="329"/>
      <c r="H10" s="450"/>
      <c r="I10" s="329"/>
      <c r="J10" s="450"/>
      <c r="K10" s="329"/>
      <c r="L10" s="452"/>
      <c r="M10" s="330"/>
      <c r="N10" s="452"/>
      <c r="O10" s="330"/>
      <c r="P10" s="452"/>
      <c r="Q10" s="330"/>
      <c r="R10" s="452"/>
      <c r="S10" s="330"/>
      <c r="T10" s="452"/>
      <c r="U10" s="452"/>
      <c r="V10" s="454"/>
      <c r="W10" s="335">
        <f>SUM(C10,E10,G10,I10,K10,M10,O10,Q10,S10)</f>
        <v>2</v>
      </c>
      <c r="X10" s="452">
        <f>SUM(D10,F10,H10,J10,L10,N10,P10,R10,T10)</f>
        <v>47.97</v>
      </c>
      <c r="Y10" s="459">
        <v>51.27</v>
      </c>
      <c r="Z10" s="460">
        <v>2.83</v>
      </c>
      <c r="AA10" s="2"/>
    </row>
    <row r="11" spans="1:28" ht="21" customHeight="1">
      <c r="A11" s="292" t="s">
        <v>8</v>
      </c>
      <c r="B11" s="287"/>
      <c r="C11" s="288"/>
      <c r="D11" s="289"/>
      <c r="E11" s="288"/>
      <c r="F11" s="289"/>
      <c r="G11" s="288"/>
      <c r="H11" s="289"/>
      <c r="I11" s="288"/>
      <c r="J11" s="289"/>
      <c r="K11" s="290"/>
      <c r="L11" s="291"/>
      <c r="M11" s="290"/>
      <c r="N11" s="291"/>
      <c r="O11" s="290"/>
      <c r="P11" s="291"/>
      <c r="Q11" s="288"/>
      <c r="R11" s="289"/>
      <c r="S11" s="288"/>
      <c r="T11" s="289"/>
      <c r="U11" s="453"/>
      <c r="V11" s="455"/>
      <c r="W11" s="336">
        <f t="shared" ref="W11:W26" si="0">SUM(C11,E11,G11,I11,K11,M11,O11,Q11,S11)</f>
        <v>0</v>
      </c>
      <c r="X11" s="289">
        <f t="shared" ref="X11:X26" si="1">SUM(D11,F11,H11,J11,L11,N11,P11,R11,T11)</f>
        <v>0</v>
      </c>
      <c r="Y11" s="461"/>
      <c r="Z11" s="462"/>
      <c r="AA11" s="2"/>
    </row>
    <row r="12" spans="1:28" ht="21" customHeight="1">
      <c r="A12" s="292" t="s">
        <v>9</v>
      </c>
      <c r="B12" s="287"/>
      <c r="C12" s="288"/>
      <c r="D12" s="289"/>
      <c r="E12" s="288"/>
      <c r="F12" s="289"/>
      <c r="G12" s="288"/>
      <c r="H12" s="289"/>
      <c r="I12" s="288"/>
      <c r="J12" s="289"/>
      <c r="K12" s="288"/>
      <c r="L12" s="289"/>
      <c r="M12" s="288"/>
      <c r="N12" s="289"/>
      <c r="O12" s="288"/>
      <c r="P12" s="289"/>
      <c r="Q12" s="288"/>
      <c r="R12" s="289"/>
      <c r="S12" s="288"/>
      <c r="T12" s="289"/>
      <c r="U12" s="289"/>
      <c r="V12" s="456"/>
      <c r="W12" s="336">
        <f t="shared" si="0"/>
        <v>0</v>
      </c>
      <c r="X12" s="289">
        <f t="shared" si="1"/>
        <v>0</v>
      </c>
      <c r="Y12" s="461"/>
      <c r="Z12" s="462"/>
      <c r="AA12" s="2"/>
    </row>
    <row r="13" spans="1:28" ht="21" customHeight="1">
      <c r="A13" s="292" t="s">
        <v>10</v>
      </c>
      <c r="B13" s="287"/>
      <c r="C13" s="288"/>
      <c r="D13" s="289"/>
      <c r="E13" s="288"/>
      <c r="F13" s="289"/>
      <c r="G13" s="288"/>
      <c r="H13" s="289"/>
      <c r="I13" s="288"/>
      <c r="J13" s="289"/>
      <c r="K13" s="288"/>
      <c r="L13" s="289"/>
      <c r="M13" s="288"/>
      <c r="N13" s="289"/>
      <c r="O13" s="288"/>
      <c r="P13" s="289"/>
      <c r="Q13" s="288"/>
      <c r="R13" s="289"/>
      <c r="S13" s="288"/>
      <c r="T13" s="289"/>
      <c r="U13" s="289"/>
      <c r="V13" s="456"/>
      <c r="W13" s="336">
        <f t="shared" si="0"/>
        <v>0</v>
      </c>
      <c r="X13" s="289">
        <f t="shared" si="1"/>
        <v>0</v>
      </c>
      <c r="Y13" s="461"/>
      <c r="Z13" s="462"/>
      <c r="AA13" s="2"/>
    </row>
    <row r="14" spans="1:28" ht="21" customHeight="1">
      <c r="A14" s="292" t="s">
        <v>11</v>
      </c>
      <c r="B14" s="287"/>
      <c r="C14" s="288"/>
      <c r="D14" s="289"/>
      <c r="E14" s="288"/>
      <c r="F14" s="289"/>
      <c r="G14" s="288"/>
      <c r="H14" s="289"/>
      <c r="I14" s="288"/>
      <c r="J14" s="289"/>
      <c r="K14" s="288"/>
      <c r="L14" s="289"/>
      <c r="M14" s="288"/>
      <c r="N14" s="289"/>
      <c r="O14" s="288"/>
      <c r="P14" s="289"/>
      <c r="Q14" s="288"/>
      <c r="R14" s="289"/>
      <c r="S14" s="288"/>
      <c r="T14" s="289"/>
      <c r="U14" s="289"/>
      <c r="V14" s="456"/>
      <c r="W14" s="336">
        <f t="shared" si="0"/>
        <v>0</v>
      </c>
      <c r="X14" s="289">
        <f t="shared" si="1"/>
        <v>0</v>
      </c>
      <c r="Y14" s="461"/>
      <c r="Z14" s="462"/>
      <c r="AA14" s="2"/>
    </row>
    <row r="15" spans="1:28" ht="21" customHeight="1">
      <c r="A15" s="292" t="s">
        <v>12</v>
      </c>
      <c r="B15" s="287"/>
      <c r="C15" s="288"/>
      <c r="D15" s="289"/>
      <c r="E15" s="288"/>
      <c r="F15" s="289"/>
      <c r="G15" s="288"/>
      <c r="H15" s="289"/>
      <c r="I15" s="288"/>
      <c r="J15" s="289"/>
      <c r="K15" s="290"/>
      <c r="L15" s="291"/>
      <c r="M15" s="290"/>
      <c r="N15" s="291"/>
      <c r="O15" s="290"/>
      <c r="P15" s="291"/>
      <c r="Q15" s="288"/>
      <c r="R15" s="289"/>
      <c r="S15" s="288"/>
      <c r="T15" s="289"/>
      <c r="U15" s="453"/>
      <c r="V15" s="455"/>
      <c r="W15" s="336">
        <f t="shared" si="0"/>
        <v>0</v>
      </c>
      <c r="X15" s="289">
        <f t="shared" si="1"/>
        <v>0</v>
      </c>
      <c r="Y15" s="461"/>
      <c r="Z15" s="462"/>
      <c r="AA15" s="2"/>
    </row>
    <row r="16" spans="1:28" ht="21" customHeight="1">
      <c r="A16" s="292" t="s">
        <v>13</v>
      </c>
      <c r="B16" s="287"/>
      <c r="C16" s="288"/>
      <c r="D16" s="289"/>
      <c r="E16" s="288"/>
      <c r="F16" s="289"/>
      <c r="G16" s="288"/>
      <c r="H16" s="289"/>
      <c r="I16" s="288"/>
      <c r="J16" s="289"/>
      <c r="K16" s="288"/>
      <c r="L16" s="289"/>
      <c r="M16" s="288"/>
      <c r="N16" s="289"/>
      <c r="O16" s="288"/>
      <c r="P16" s="289"/>
      <c r="Q16" s="288"/>
      <c r="R16" s="289"/>
      <c r="S16" s="288"/>
      <c r="T16" s="289"/>
      <c r="U16" s="289"/>
      <c r="V16" s="456"/>
      <c r="W16" s="336">
        <f t="shared" si="0"/>
        <v>0</v>
      </c>
      <c r="X16" s="289">
        <f t="shared" si="1"/>
        <v>0</v>
      </c>
      <c r="Y16" s="461"/>
      <c r="Z16" s="462"/>
      <c r="AA16" s="2"/>
    </row>
    <row r="17" spans="1:27" ht="21" customHeight="1">
      <c r="A17" s="292" t="s">
        <v>14</v>
      </c>
      <c r="B17" s="287"/>
      <c r="C17" s="288"/>
      <c r="D17" s="289"/>
      <c r="E17" s="288"/>
      <c r="F17" s="289"/>
      <c r="G17" s="288"/>
      <c r="H17" s="289"/>
      <c r="I17" s="288"/>
      <c r="J17" s="289"/>
      <c r="K17" s="288"/>
      <c r="L17" s="289"/>
      <c r="M17" s="288"/>
      <c r="N17" s="289"/>
      <c r="O17" s="288"/>
      <c r="P17" s="289"/>
      <c r="Q17" s="288"/>
      <c r="R17" s="289"/>
      <c r="S17" s="288"/>
      <c r="T17" s="289"/>
      <c r="U17" s="289"/>
      <c r="V17" s="456"/>
      <c r="W17" s="336">
        <f t="shared" si="0"/>
        <v>0</v>
      </c>
      <c r="X17" s="289">
        <f t="shared" si="1"/>
        <v>0</v>
      </c>
      <c r="Y17" s="461"/>
      <c r="Z17" s="462"/>
      <c r="AA17" s="2"/>
    </row>
    <row r="18" spans="1:27" ht="21" customHeight="1">
      <c r="A18" s="292" t="s">
        <v>15</v>
      </c>
      <c r="B18" s="287"/>
      <c r="C18" s="288"/>
      <c r="D18" s="289"/>
      <c r="E18" s="288"/>
      <c r="F18" s="289"/>
      <c r="G18" s="288"/>
      <c r="H18" s="289"/>
      <c r="I18" s="288"/>
      <c r="J18" s="289"/>
      <c r="K18" s="290"/>
      <c r="L18" s="289"/>
      <c r="M18" s="290"/>
      <c r="N18" s="291"/>
      <c r="O18" s="290"/>
      <c r="P18" s="291"/>
      <c r="Q18" s="288"/>
      <c r="R18" s="289"/>
      <c r="S18" s="288"/>
      <c r="T18" s="289"/>
      <c r="U18" s="453"/>
      <c r="V18" s="455"/>
      <c r="W18" s="336">
        <f t="shared" si="0"/>
        <v>0</v>
      </c>
      <c r="X18" s="289">
        <f t="shared" si="1"/>
        <v>0</v>
      </c>
      <c r="Y18" s="461"/>
      <c r="Z18" s="462"/>
      <c r="AA18" s="2"/>
    </row>
    <row r="19" spans="1:27" ht="21" customHeight="1">
      <c r="A19" s="292" t="s">
        <v>16</v>
      </c>
      <c r="B19" s="287"/>
      <c r="C19" s="288"/>
      <c r="D19" s="289"/>
      <c r="E19" s="288"/>
      <c r="F19" s="289"/>
      <c r="G19" s="288"/>
      <c r="H19" s="289"/>
      <c r="I19" s="288"/>
      <c r="J19" s="289"/>
      <c r="K19" s="288"/>
      <c r="L19" s="289"/>
      <c r="M19" s="288"/>
      <c r="N19" s="289"/>
      <c r="O19" s="288"/>
      <c r="P19" s="289"/>
      <c r="Q19" s="288"/>
      <c r="R19" s="289"/>
      <c r="S19" s="288"/>
      <c r="T19" s="289"/>
      <c r="U19" s="289"/>
      <c r="V19" s="456"/>
      <c r="W19" s="336">
        <f t="shared" si="0"/>
        <v>0</v>
      </c>
      <c r="X19" s="289">
        <f t="shared" si="1"/>
        <v>0</v>
      </c>
      <c r="Y19" s="461"/>
      <c r="Z19" s="462"/>
      <c r="AA19" s="2"/>
    </row>
    <row r="20" spans="1:27" ht="21" customHeight="1">
      <c r="A20" s="292" t="s">
        <v>17</v>
      </c>
      <c r="B20" s="287"/>
      <c r="C20" s="288"/>
      <c r="D20" s="289"/>
      <c r="E20" s="288"/>
      <c r="F20" s="291"/>
      <c r="G20" s="290"/>
      <c r="H20" s="291"/>
      <c r="I20" s="290"/>
      <c r="J20" s="291"/>
      <c r="K20" s="290"/>
      <c r="L20" s="289"/>
      <c r="M20" s="290"/>
      <c r="N20" s="291"/>
      <c r="O20" s="290"/>
      <c r="P20" s="291"/>
      <c r="Q20" s="288"/>
      <c r="R20" s="289"/>
      <c r="S20" s="288"/>
      <c r="T20" s="453"/>
      <c r="U20" s="453"/>
      <c r="V20" s="455"/>
      <c r="W20" s="336">
        <f t="shared" si="0"/>
        <v>0</v>
      </c>
      <c r="X20" s="289">
        <f t="shared" si="1"/>
        <v>0</v>
      </c>
      <c r="Y20" s="461"/>
      <c r="Z20" s="462"/>
      <c r="AA20" s="2"/>
    </row>
    <row r="21" spans="1:27" ht="21" customHeight="1">
      <c r="A21" s="292" t="s">
        <v>18</v>
      </c>
      <c r="B21" s="287"/>
      <c r="C21" s="288"/>
      <c r="D21" s="289"/>
      <c r="E21" s="290"/>
      <c r="F21" s="291"/>
      <c r="G21" s="290"/>
      <c r="H21" s="291"/>
      <c r="I21" s="290"/>
      <c r="J21" s="291"/>
      <c r="K21" s="290"/>
      <c r="L21" s="289"/>
      <c r="M21" s="290"/>
      <c r="N21" s="291"/>
      <c r="O21" s="290"/>
      <c r="P21" s="291"/>
      <c r="Q21" s="288"/>
      <c r="R21" s="289"/>
      <c r="S21" s="288"/>
      <c r="T21" s="289"/>
      <c r="U21" s="453"/>
      <c r="V21" s="455"/>
      <c r="W21" s="336">
        <f t="shared" si="0"/>
        <v>0</v>
      </c>
      <c r="X21" s="289">
        <f t="shared" si="1"/>
        <v>0</v>
      </c>
      <c r="Y21" s="461"/>
      <c r="Z21" s="462"/>
      <c r="AA21" s="2"/>
    </row>
    <row r="22" spans="1:27" ht="21" customHeight="1">
      <c r="A22" s="292" t="s">
        <v>19</v>
      </c>
      <c r="B22" s="287"/>
      <c r="C22" s="288"/>
      <c r="D22" s="289"/>
      <c r="E22" s="288"/>
      <c r="F22" s="289"/>
      <c r="G22" s="290"/>
      <c r="H22" s="291"/>
      <c r="I22" s="290"/>
      <c r="J22" s="291"/>
      <c r="K22" s="290"/>
      <c r="L22" s="289"/>
      <c r="M22" s="290"/>
      <c r="N22" s="291"/>
      <c r="O22" s="290"/>
      <c r="P22" s="291"/>
      <c r="Q22" s="290"/>
      <c r="R22" s="291"/>
      <c r="S22" s="290"/>
      <c r="T22" s="291"/>
      <c r="U22" s="291"/>
      <c r="V22" s="334"/>
      <c r="W22" s="336">
        <f t="shared" si="0"/>
        <v>0</v>
      </c>
      <c r="X22" s="289">
        <f t="shared" si="1"/>
        <v>0</v>
      </c>
      <c r="Y22" s="461"/>
      <c r="Z22" s="462"/>
      <c r="AA22" s="2"/>
    </row>
    <row r="23" spans="1:27" ht="21" customHeight="1">
      <c r="A23" s="292" t="s">
        <v>20</v>
      </c>
      <c r="B23" s="287"/>
      <c r="C23" s="288"/>
      <c r="D23" s="289"/>
      <c r="E23" s="290"/>
      <c r="F23" s="291"/>
      <c r="G23" s="290"/>
      <c r="H23" s="291"/>
      <c r="I23" s="290"/>
      <c r="J23" s="291"/>
      <c r="K23" s="290"/>
      <c r="L23" s="289"/>
      <c r="M23" s="290"/>
      <c r="N23" s="291"/>
      <c r="O23" s="290"/>
      <c r="P23" s="291"/>
      <c r="Q23" s="288"/>
      <c r="R23" s="289"/>
      <c r="S23" s="288"/>
      <c r="T23" s="289"/>
      <c r="U23" s="453"/>
      <c r="V23" s="455"/>
      <c r="W23" s="336">
        <f t="shared" si="0"/>
        <v>0</v>
      </c>
      <c r="X23" s="289">
        <f t="shared" si="1"/>
        <v>0</v>
      </c>
      <c r="Y23" s="461"/>
      <c r="Z23" s="462"/>
      <c r="AA23" s="2"/>
    </row>
    <row r="24" spans="1:27" ht="21" customHeight="1">
      <c r="A24" s="292" t="s">
        <v>21</v>
      </c>
      <c r="B24" s="287"/>
      <c r="C24" s="288"/>
      <c r="D24" s="289"/>
      <c r="E24" s="290"/>
      <c r="F24" s="291"/>
      <c r="G24" s="290"/>
      <c r="H24" s="291"/>
      <c r="I24" s="290"/>
      <c r="J24" s="291"/>
      <c r="K24" s="290"/>
      <c r="L24" s="289"/>
      <c r="M24" s="290"/>
      <c r="N24" s="291"/>
      <c r="O24" s="290"/>
      <c r="P24" s="291"/>
      <c r="Q24" s="288"/>
      <c r="R24" s="289"/>
      <c r="S24" s="288"/>
      <c r="T24" s="289"/>
      <c r="U24" s="453"/>
      <c r="V24" s="455"/>
      <c r="W24" s="336">
        <f t="shared" si="0"/>
        <v>0</v>
      </c>
      <c r="X24" s="289">
        <f t="shared" si="1"/>
        <v>0</v>
      </c>
      <c r="Y24" s="461"/>
      <c r="Z24" s="462"/>
      <c r="AA24" s="2"/>
    </row>
    <row r="25" spans="1:27" ht="21" customHeight="1">
      <c r="A25" s="292" t="s">
        <v>22</v>
      </c>
      <c r="B25" s="287"/>
      <c r="C25" s="288"/>
      <c r="D25" s="289"/>
      <c r="E25" s="290"/>
      <c r="F25" s="291"/>
      <c r="G25" s="290"/>
      <c r="H25" s="291"/>
      <c r="I25" s="290"/>
      <c r="J25" s="291"/>
      <c r="K25" s="290"/>
      <c r="L25" s="289"/>
      <c r="M25" s="290"/>
      <c r="N25" s="291"/>
      <c r="O25" s="290"/>
      <c r="P25" s="291"/>
      <c r="Q25" s="288"/>
      <c r="R25" s="289"/>
      <c r="S25" s="288"/>
      <c r="T25" s="289"/>
      <c r="U25" s="453"/>
      <c r="V25" s="455"/>
      <c r="W25" s="336">
        <f t="shared" si="0"/>
        <v>0</v>
      </c>
      <c r="X25" s="289">
        <f>SUM(D25,F25,H25,J25,L25,N25,P25,R25,T25)</f>
        <v>0</v>
      </c>
      <c r="Y25" s="461"/>
      <c r="Z25" s="462"/>
      <c r="AA25" s="2"/>
    </row>
    <row r="26" spans="1:27" ht="21" customHeight="1" thickBot="1">
      <c r="A26" s="292" t="s">
        <v>23</v>
      </c>
      <c r="B26" s="337"/>
      <c r="C26" s="338"/>
      <c r="D26" s="451"/>
      <c r="E26" s="339"/>
      <c r="F26" s="340"/>
      <c r="G26" s="339"/>
      <c r="H26" s="340"/>
      <c r="I26" s="339"/>
      <c r="J26" s="340"/>
      <c r="K26" s="339"/>
      <c r="L26" s="451"/>
      <c r="M26" s="339"/>
      <c r="N26" s="340"/>
      <c r="O26" s="339"/>
      <c r="P26" s="340"/>
      <c r="Q26" s="338"/>
      <c r="R26" s="451"/>
      <c r="S26" s="338"/>
      <c r="T26" s="451"/>
      <c r="U26" s="457"/>
      <c r="V26" s="458"/>
      <c r="W26" s="341">
        <f t="shared" si="0"/>
        <v>0</v>
      </c>
      <c r="X26" s="451">
        <f t="shared" si="1"/>
        <v>0</v>
      </c>
      <c r="Y26" s="463"/>
      <c r="Z26" s="464"/>
      <c r="AA26" s="2"/>
    </row>
    <row r="27" spans="1:27" ht="21" customHeight="1" thickTop="1" thickBot="1">
      <c r="A27" s="880" t="s">
        <v>67</v>
      </c>
      <c r="B27" s="881"/>
      <c r="C27" s="826">
        <f>SUM(C10:C26)</f>
        <v>0</v>
      </c>
      <c r="D27" s="827">
        <f t="shared" ref="D27:V27" si="2">SUM(D10:D26)</f>
        <v>0</v>
      </c>
      <c r="E27" s="826">
        <f t="shared" si="2"/>
        <v>2</v>
      </c>
      <c r="F27" s="827">
        <f t="shared" si="2"/>
        <v>47.97</v>
      </c>
      <c r="G27" s="826">
        <f t="shared" si="2"/>
        <v>0</v>
      </c>
      <c r="H27" s="827">
        <f t="shared" ref="H27" si="3">SUM(H10:H26)</f>
        <v>0</v>
      </c>
      <c r="I27" s="826">
        <f t="shared" si="2"/>
        <v>0</v>
      </c>
      <c r="J27" s="827">
        <f t="shared" si="2"/>
        <v>0</v>
      </c>
      <c r="K27" s="826">
        <f t="shared" si="2"/>
        <v>0</v>
      </c>
      <c r="L27" s="827">
        <f t="shared" si="2"/>
        <v>0</v>
      </c>
      <c r="M27" s="826">
        <f t="shared" si="2"/>
        <v>0</v>
      </c>
      <c r="N27" s="827">
        <f t="shared" si="2"/>
        <v>0</v>
      </c>
      <c r="O27" s="826">
        <f t="shared" si="2"/>
        <v>0</v>
      </c>
      <c r="P27" s="827">
        <f t="shared" si="2"/>
        <v>0</v>
      </c>
      <c r="Q27" s="826">
        <f t="shared" si="2"/>
        <v>0</v>
      </c>
      <c r="R27" s="827">
        <f t="shared" si="2"/>
        <v>0</v>
      </c>
      <c r="S27" s="826">
        <f t="shared" si="2"/>
        <v>0</v>
      </c>
      <c r="T27" s="827">
        <f t="shared" si="2"/>
        <v>0</v>
      </c>
      <c r="U27" s="827">
        <f t="shared" si="2"/>
        <v>0</v>
      </c>
      <c r="V27" s="828">
        <f t="shared" si="2"/>
        <v>0</v>
      </c>
      <c r="W27" s="829">
        <f>SUM(C27,E27,G27,I27,K27,M27,O27,Q27,S27)</f>
        <v>2</v>
      </c>
      <c r="X27" s="827">
        <f>SUM(D27,F27,H27,J27,L27,N27,P27,R27,T27)</f>
        <v>47.97</v>
      </c>
      <c r="Y27" s="830">
        <f>SUM(Y10:Y26)</f>
        <v>51.27</v>
      </c>
      <c r="Z27" s="828">
        <f>SUM(Z10:Z26)</f>
        <v>2.83</v>
      </c>
      <c r="AA27" s="2"/>
    </row>
    <row r="28" spans="1:27" ht="14.4" thickTop="1">
      <c r="A28" s="1"/>
      <c r="B28" s="1"/>
      <c r="C28" s="1"/>
      <c r="D28" s="65"/>
      <c r="E28" s="1"/>
      <c r="F28" s="65"/>
      <c r="G28" s="1"/>
      <c r="H28" s="1"/>
      <c r="I28" s="1"/>
      <c r="J28" s="1"/>
      <c r="K28" s="1"/>
      <c r="L28" s="65"/>
      <c r="M28" s="1"/>
      <c r="N28" s="65"/>
      <c r="O28" s="1"/>
      <c r="P28" s="65"/>
      <c r="Q28" s="3"/>
      <c r="R28" s="67"/>
      <c r="S28" s="3"/>
      <c r="T28" s="67"/>
      <c r="U28" s="67"/>
      <c r="V28" s="67"/>
      <c r="W28" s="3"/>
      <c r="X28" s="68"/>
      <c r="Y28" s="1"/>
      <c r="Z28" s="1"/>
      <c r="AA28" s="1"/>
    </row>
    <row r="31" spans="1:27">
      <c r="H31"/>
    </row>
    <row r="32" spans="1:27" s="449" customFormat="1">
      <c r="A32" s="446"/>
      <c r="B32" s="446" t="s">
        <v>173</v>
      </c>
      <c r="C32" s="446"/>
      <c r="D32" s="447"/>
      <c r="E32" s="446"/>
      <c r="F32" s="447"/>
      <c r="G32" s="446"/>
      <c r="H32" s="446"/>
      <c r="I32" s="446"/>
      <c r="J32" s="446"/>
      <c r="K32" s="446"/>
      <c r="L32" s="447"/>
      <c r="M32" s="446"/>
      <c r="N32" s="447"/>
      <c r="O32" s="446"/>
      <c r="P32" s="447"/>
      <c r="Q32" s="446"/>
      <c r="R32" s="447"/>
      <c r="S32" s="446"/>
      <c r="T32" s="447"/>
      <c r="U32" s="447"/>
      <c r="V32" s="447"/>
      <c r="W32" s="446"/>
      <c r="X32" s="448"/>
      <c r="Y32" s="446"/>
      <c r="Z32" s="446"/>
      <c r="AA32" s="446"/>
    </row>
    <row r="33" spans="2:10">
      <c r="B33" s="449" t="s">
        <v>172</v>
      </c>
      <c r="H33"/>
    </row>
    <row r="34" spans="2:10">
      <c r="C34" s="166"/>
      <c r="D34" s="145"/>
      <c r="H34"/>
      <c r="I34" s="167"/>
      <c r="J34" s="145"/>
    </row>
    <row r="35" spans="2:10">
      <c r="C35" s="166"/>
      <c r="D35" s="145"/>
      <c r="H35"/>
      <c r="I35" s="167"/>
      <c r="J35" s="145"/>
    </row>
    <row r="36" spans="2:10">
      <c r="C36" s="166"/>
      <c r="D36" s="145"/>
      <c r="H36"/>
      <c r="I36" s="145"/>
      <c r="J36" s="145"/>
    </row>
    <row r="37" spans="2:10">
      <c r="C37" s="166"/>
      <c r="D37" s="145"/>
      <c r="H37"/>
      <c r="I37" s="167"/>
      <c r="J37" s="145"/>
    </row>
    <row r="38" spans="2:10">
      <c r="C38" s="166"/>
      <c r="D38" s="145"/>
      <c r="H38"/>
      <c r="I38" s="167"/>
      <c r="J38" s="145"/>
    </row>
    <row r="39" spans="2:10">
      <c r="D39" s="145"/>
      <c r="H39"/>
      <c r="I39" s="145"/>
      <c r="J39" s="145"/>
    </row>
    <row r="40" spans="2:10">
      <c r="C40" s="166"/>
      <c r="D40" s="145"/>
      <c r="H40"/>
      <c r="I40" s="168"/>
      <c r="J40" s="145"/>
    </row>
    <row r="41" spans="2:10">
      <c r="F41" s="166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66"/>
    </row>
    <row r="60" spans="7:8">
      <c r="H60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J248"/>
  <sheetViews>
    <sheetView zoomScaleNormal="100" workbookViewId="0">
      <selection activeCell="L13" sqref="L13"/>
    </sheetView>
  </sheetViews>
  <sheetFormatPr defaultColWidth="6.33203125" defaultRowHeight="10.199999999999999"/>
  <cols>
    <col min="1" max="1" width="4.44140625" style="243" customWidth="1"/>
    <col min="2" max="2" width="19.6640625" style="154" customWidth="1"/>
    <col min="3" max="3" width="15.6640625" style="154" customWidth="1"/>
    <col min="4" max="4" width="23.6640625" style="154" customWidth="1"/>
    <col min="5" max="5" width="19.33203125" style="154" customWidth="1"/>
    <col min="6" max="6" width="19.109375" style="154" bestFit="1" customWidth="1"/>
    <col min="7" max="8" width="19.6640625" style="154" customWidth="1"/>
    <col min="9" max="16384" width="6.33203125" style="154"/>
  </cols>
  <sheetData>
    <row r="1" spans="1:10" s="156" customFormat="1" ht="46.5" customHeight="1">
      <c r="A1" s="1017" t="s">
        <v>171</v>
      </c>
      <c r="B1" s="1017"/>
      <c r="C1" s="1017"/>
      <c r="D1" s="1017"/>
      <c r="E1" s="1017"/>
      <c r="F1" s="1017"/>
      <c r="G1" s="1017"/>
      <c r="H1" s="1017"/>
      <c r="J1" s="363"/>
    </row>
    <row r="2" spans="1:10" ht="21" customHeight="1">
      <c r="A2" s="784" t="s">
        <v>0</v>
      </c>
      <c r="B2" s="785"/>
      <c r="C2" s="786"/>
      <c r="D2" s="787"/>
      <c r="E2" s="788"/>
      <c r="F2" s="789"/>
      <c r="G2" s="1015" t="s">
        <v>219</v>
      </c>
      <c r="H2" s="1016"/>
      <c r="I2" s="155"/>
      <c r="J2" s="155"/>
    </row>
    <row r="3" spans="1:10" ht="40.200000000000003" thickBot="1">
      <c r="A3" s="790" t="s">
        <v>66</v>
      </c>
      <c r="B3" s="790" t="s">
        <v>96</v>
      </c>
      <c r="C3" s="791" t="s">
        <v>65</v>
      </c>
      <c r="D3" s="790" t="s">
        <v>63</v>
      </c>
      <c r="E3" s="790" t="s">
        <v>64</v>
      </c>
      <c r="F3" s="790" t="s">
        <v>232</v>
      </c>
      <c r="G3" s="792" t="s">
        <v>215</v>
      </c>
      <c r="H3" s="792" t="s">
        <v>216</v>
      </c>
    </row>
    <row r="4" spans="1:10" ht="30.6" customHeight="1" thickTop="1">
      <c r="A4" s="245">
        <v>1</v>
      </c>
      <c r="B4" s="232" t="s">
        <v>255</v>
      </c>
      <c r="C4" s="233" t="s">
        <v>270</v>
      </c>
      <c r="D4" s="234" t="s">
        <v>271</v>
      </c>
      <c r="E4" s="234" t="s">
        <v>256</v>
      </c>
      <c r="F4" s="235">
        <v>98.47</v>
      </c>
      <c r="G4" s="235"/>
      <c r="H4" s="841" t="s">
        <v>272</v>
      </c>
    </row>
    <row r="5" spans="1:10" ht="18" customHeight="1">
      <c r="A5" s="244">
        <v>2</v>
      </c>
      <c r="B5" s="236"/>
      <c r="C5" s="233"/>
      <c r="D5" s="234"/>
      <c r="E5" s="234"/>
      <c r="F5" s="235"/>
      <c r="G5" s="235"/>
      <c r="H5" s="235"/>
    </row>
    <row r="6" spans="1:10" ht="18" customHeight="1">
      <c r="A6" s="244">
        <v>3</v>
      </c>
      <c r="B6" s="236"/>
      <c r="C6" s="237"/>
      <c r="D6" s="238"/>
      <c r="E6" s="238"/>
      <c r="F6" s="239"/>
      <c r="G6" s="239"/>
      <c r="H6" s="239"/>
    </row>
    <row r="7" spans="1:10" ht="18" customHeight="1">
      <c r="A7" s="244">
        <v>4</v>
      </c>
      <c r="B7" s="236"/>
      <c r="C7" s="240"/>
      <c r="D7" s="241"/>
      <c r="E7" s="241"/>
      <c r="F7" s="242"/>
      <c r="G7" s="242"/>
      <c r="H7" s="242"/>
    </row>
    <row r="8" spans="1:10" ht="18" customHeight="1">
      <c r="A8" s="244">
        <v>5</v>
      </c>
      <c r="B8" s="157"/>
      <c r="C8" s="152"/>
      <c r="D8" s="153"/>
      <c r="E8" s="153"/>
      <c r="F8" s="162"/>
      <c r="G8" s="162"/>
      <c r="H8" s="162"/>
    </row>
    <row r="9" spans="1:10" ht="18" customHeight="1">
      <c r="A9" s="244">
        <v>6</v>
      </c>
      <c r="B9" s="157"/>
      <c r="C9" s="152"/>
      <c r="D9" s="153"/>
      <c r="E9" s="153"/>
      <c r="F9" s="162"/>
      <c r="G9" s="162"/>
      <c r="H9" s="162"/>
    </row>
    <row r="10" spans="1:10" ht="18" customHeight="1">
      <c r="A10" s="244">
        <v>7</v>
      </c>
      <c r="B10" s="157"/>
      <c r="C10" s="152"/>
      <c r="D10" s="153"/>
      <c r="E10" s="153"/>
      <c r="F10" s="162"/>
      <c r="G10" s="162"/>
      <c r="H10" s="162"/>
    </row>
    <row r="11" spans="1:10" ht="18" customHeight="1">
      <c r="A11" s="244">
        <v>8</v>
      </c>
      <c r="B11" s="157"/>
      <c r="C11" s="152"/>
      <c r="D11" s="153"/>
      <c r="E11" s="153"/>
      <c r="F11" s="162"/>
      <c r="G11" s="162"/>
      <c r="H11" s="162"/>
    </row>
    <row r="12" spans="1:10" ht="18" customHeight="1">
      <c r="A12" s="244">
        <v>9</v>
      </c>
      <c r="B12" s="157"/>
      <c r="C12" s="152"/>
      <c r="D12" s="153"/>
      <c r="E12" s="153"/>
      <c r="F12" s="162"/>
      <c r="G12" s="162"/>
      <c r="H12" s="162"/>
    </row>
    <row r="13" spans="1:10" ht="18" customHeight="1">
      <c r="A13" s="244">
        <v>10</v>
      </c>
      <c r="B13" s="157"/>
      <c r="C13" s="152"/>
      <c r="D13" s="153"/>
      <c r="E13" s="153"/>
      <c r="F13" s="162"/>
      <c r="G13" s="162"/>
      <c r="H13" s="162"/>
    </row>
    <row r="14" spans="1:10" ht="18" customHeight="1">
      <c r="A14" s="244">
        <v>11</v>
      </c>
      <c r="B14" s="157"/>
      <c r="C14" s="152"/>
      <c r="D14" s="153"/>
      <c r="E14" s="153"/>
      <c r="F14" s="162"/>
      <c r="G14" s="162"/>
      <c r="H14" s="162"/>
    </row>
    <row r="15" spans="1:10" ht="18" customHeight="1">
      <c r="A15" s="244">
        <v>12</v>
      </c>
      <c r="B15" s="157"/>
      <c r="C15" s="152"/>
      <c r="D15" s="153"/>
      <c r="E15" s="153"/>
      <c r="F15" s="162"/>
      <c r="G15" s="162"/>
      <c r="H15" s="162"/>
    </row>
    <row r="16" spans="1:10" ht="18" customHeight="1">
      <c r="A16" s="244">
        <v>13</v>
      </c>
      <c r="B16" s="157"/>
      <c r="C16" s="152"/>
      <c r="D16" s="153"/>
      <c r="E16" s="153"/>
      <c r="F16" s="162"/>
      <c r="G16" s="162"/>
      <c r="H16" s="162"/>
    </row>
    <row r="17" spans="1:8" ht="18" customHeight="1">
      <c r="A17" s="244">
        <v>14</v>
      </c>
      <c r="B17" s="157"/>
      <c r="C17" s="152"/>
      <c r="D17" s="153"/>
      <c r="E17" s="153"/>
      <c r="F17" s="162"/>
      <c r="G17" s="162"/>
      <c r="H17" s="162"/>
    </row>
    <row r="18" spans="1:8" ht="18" customHeight="1">
      <c r="A18" s="244">
        <v>15</v>
      </c>
      <c r="B18" s="157"/>
      <c r="C18" s="152"/>
      <c r="D18" s="153"/>
      <c r="E18" s="153"/>
      <c r="F18" s="162"/>
      <c r="G18" s="162"/>
      <c r="H18" s="162"/>
    </row>
    <row r="19" spans="1:8" ht="18" customHeight="1">
      <c r="A19" s="244">
        <v>16</v>
      </c>
      <c r="B19" s="157"/>
      <c r="C19" s="157"/>
      <c r="D19" s="157"/>
      <c r="E19" s="157"/>
      <c r="F19" s="163"/>
      <c r="G19" s="163"/>
      <c r="H19" s="163"/>
    </row>
    <row r="20" spans="1:8" ht="18" customHeight="1">
      <c r="A20" s="244">
        <v>17</v>
      </c>
      <c r="B20" s="157"/>
      <c r="C20" s="152"/>
      <c r="D20" s="153"/>
      <c r="E20" s="153"/>
      <c r="F20" s="162"/>
      <c r="G20" s="162"/>
      <c r="H20" s="162"/>
    </row>
    <row r="21" spans="1:8" ht="18" customHeight="1">
      <c r="A21" s="244">
        <v>18</v>
      </c>
      <c r="B21" s="157"/>
      <c r="C21" s="152"/>
      <c r="D21" s="153"/>
      <c r="E21" s="153"/>
      <c r="F21" s="162"/>
      <c r="G21" s="162"/>
      <c r="H21" s="162"/>
    </row>
    <row r="22" spans="1:8" ht="18" customHeight="1">
      <c r="A22" s="244">
        <v>19</v>
      </c>
      <c r="B22" s="157"/>
      <c r="C22" s="152"/>
      <c r="D22" s="153"/>
      <c r="E22" s="153"/>
      <c r="F22" s="162"/>
      <c r="G22" s="162"/>
      <c r="H22" s="162"/>
    </row>
    <row r="23" spans="1:8" ht="18" customHeight="1">
      <c r="A23" s="244">
        <v>20</v>
      </c>
      <c r="B23" s="157"/>
      <c r="C23" s="152"/>
      <c r="D23" s="153"/>
      <c r="E23" s="153"/>
      <c r="F23" s="162"/>
      <c r="G23" s="162"/>
      <c r="H23" s="162"/>
    </row>
    <row r="24" spans="1:8" ht="18" customHeight="1">
      <c r="A24" s="244">
        <v>21</v>
      </c>
      <c r="B24" s="157"/>
      <c r="C24" s="152"/>
      <c r="D24" s="153"/>
      <c r="E24" s="153"/>
      <c r="F24" s="162"/>
      <c r="G24" s="162"/>
      <c r="H24" s="162"/>
    </row>
    <row r="25" spans="1:8" ht="18" customHeight="1">
      <c r="A25" s="244">
        <v>22</v>
      </c>
      <c r="B25" s="157"/>
      <c r="C25" s="152"/>
      <c r="D25" s="153"/>
      <c r="E25" s="153"/>
      <c r="F25" s="162"/>
      <c r="G25" s="162"/>
      <c r="H25" s="162"/>
    </row>
    <row r="26" spans="1:8" ht="18" customHeight="1">
      <c r="A26" s="244">
        <v>23</v>
      </c>
      <c r="B26" s="157"/>
      <c r="C26" s="152"/>
      <c r="D26" s="153"/>
      <c r="E26" s="153"/>
      <c r="F26" s="162"/>
      <c r="G26" s="162"/>
      <c r="H26" s="162"/>
    </row>
    <row r="27" spans="1:8" ht="18" customHeight="1">
      <c r="A27" s="244">
        <v>24</v>
      </c>
      <c r="B27" s="157"/>
      <c r="C27" s="152"/>
      <c r="D27" s="153"/>
      <c r="E27" s="153"/>
      <c r="F27" s="162"/>
      <c r="G27" s="162"/>
      <c r="H27" s="162"/>
    </row>
    <row r="28" spans="1:8" ht="18" customHeight="1">
      <c r="A28" s="244">
        <v>25</v>
      </c>
      <c r="B28" s="157"/>
      <c r="C28" s="152"/>
      <c r="D28" s="153"/>
      <c r="E28" s="153"/>
      <c r="F28" s="162"/>
      <c r="G28" s="162"/>
      <c r="H28" s="162"/>
    </row>
    <row r="29" spans="1:8" ht="18" customHeight="1">
      <c r="A29" s="244">
        <v>26</v>
      </c>
      <c r="B29" s="157"/>
      <c r="C29" s="152"/>
      <c r="D29" s="153"/>
      <c r="E29" s="153"/>
      <c r="F29" s="162"/>
      <c r="G29" s="162"/>
      <c r="H29" s="162"/>
    </row>
    <row r="30" spans="1:8" ht="18" customHeight="1">
      <c r="A30" s="244">
        <v>27</v>
      </c>
      <c r="B30" s="157"/>
      <c r="C30" s="152"/>
      <c r="D30" s="153"/>
      <c r="E30" s="153"/>
      <c r="F30" s="162"/>
      <c r="G30" s="162"/>
      <c r="H30" s="162"/>
    </row>
    <row r="31" spans="1:8" ht="18" customHeight="1">
      <c r="A31" s="244">
        <v>28</v>
      </c>
      <c r="B31" s="157"/>
      <c r="C31" s="152"/>
      <c r="D31" s="153"/>
      <c r="E31" s="153"/>
      <c r="F31" s="162"/>
      <c r="G31" s="162"/>
      <c r="H31" s="162"/>
    </row>
    <row r="32" spans="1:8" ht="18" customHeight="1">
      <c r="A32" s="244">
        <v>29</v>
      </c>
      <c r="B32" s="157"/>
      <c r="C32" s="152"/>
      <c r="D32" s="153"/>
      <c r="E32" s="153"/>
      <c r="F32" s="162"/>
      <c r="G32" s="162"/>
      <c r="H32" s="162"/>
    </row>
    <row r="33" spans="1:8" ht="18" customHeight="1">
      <c r="A33" s="244">
        <v>30</v>
      </c>
      <c r="B33" s="157"/>
      <c r="C33" s="152"/>
      <c r="D33" s="153"/>
      <c r="E33" s="153"/>
      <c r="F33" s="162"/>
      <c r="G33" s="162"/>
      <c r="H33" s="162"/>
    </row>
    <row r="34" spans="1:8" ht="18" customHeight="1">
      <c r="A34" s="244">
        <v>31</v>
      </c>
      <c r="B34" s="157"/>
      <c r="C34" s="152"/>
      <c r="D34" s="153"/>
      <c r="E34" s="153"/>
      <c r="F34" s="162"/>
      <c r="G34" s="162"/>
      <c r="H34" s="162"/>
    </row>
    <row r="35" spans="1:8" ht="18" customHeight="1">
      <c r="A35" s="244">
        <v>32</v>
      </c>
      <c r="B35" s="157"/>
      <c r="C35" s="152"/>
      <c r="D35" s="153"/>
      <c r="E35" s="153"/>
      <c r="F35" s="162"/>
      <c r="G35" s="162"/>
      <c r="H35" s="162"/>
    </row>
    <row r="36" spans="1:8" ht="18" customHeight="1">
      <c r="A36" s="244">
        <v>33</v>
      </c>
      <c r="B36" s="157"/>
      <c r="C36" s="152"/>
      <c r="D36" s="153"/>
      <c r="E36" s="153"/>
      <c r="F36" s="162"/>
      <c r="G36" s="162"/>
      <c r="H36" s="162"/>
    </row>
    <row r="37" spans="1:8" ht="18" customHeight="1">
      <c r="A37" s="244">
        <v>34</v>
      </c>
      <c r="B37" s="157"/>
      <c r="C37" s="152"/>
      <c r="D37" s="153"/>
      <c r="E37" s="153"/>
      <c r="F37" s="162"/>
      <c r="G37" s="162"/>
      <c r="H37" s="162"/>
    </row>
    <row r="38" spans="1:8" ht="18" customHeight="1">
      <c r="A38" s="244">
        <v>35</v>
      </c>
      <c r="B38" s="157"/>
      <c r="C38" s="152"/>
      <c r="D38" s="153"/>
      <c r="E38" s="153"/>
      <c r="F38" s="162"/>
      <c r="G38" s="162"/>
      <c r="H38" s="162"/>
    </row>
    <row r="39" spans="1:8" ht="18" customHeight="1">
      <c r="A39" s="244">
        <v>36</v>
      </c>
      <c r="B39" s="157"/>
      <c r="C39" s="152"/>
      <c r="D39" s="153"/>
      <c r="E39" s="153"/>
      <c r="F39" s="162"/>
      <c r="G39" s="162"/>
      <c r="H39" s="162"/>
    </row>
    <row r="40" spans="1:8" ht="18" customHeight="1">
      <c r="A40" s="244">
        <v>37</v>
      </c>
      <c r="B40" s="157"/>
      <c r="C40" s="152"/>
      <c r="D40" s="153"/>
      <c r="E40" s="153"/>
      <c r="F40" s="162"/>
      <c r="G40" s="162"/>
      <c r="H40" s="162"/>
    </row>
    <row r="41" spans="1:8" ht="18" customHeight="1">
      <c r="A41" s="244">
        <v>38</v>
      </c>
      <c r="B41" s="157"/>
      <c r="C41" s="152"/>
      <c r="D41" s="153"/>
      <c r="E41" s="153"/>
      <c r="F41" s="162"/>
      <c r="G41" s="162"/>
      <c r="H41" s="162"/>
    </row>
    <row r="42" spans="1:8" ht="18" customHeight="1">
      <c r="A42" s="244">
        <v>39</v>
      </c>
      <c r="B42" s="157"/>
      <c r="C42" s="157"/>
      <c r="D42" s="157"/>
      <c r="E42" s="157"/>
      <c r="F42" s="163"/>
      <c r="G42" s="163"/>
      <c r="H42" s="163"/>
    </row>
    <row r="43" spans="1:8" ht="18" customHeight="1">
      <c r="A43" s="244">
        <v>40</v>
      </c>
      <c r="B43" s="157"/>
      <c r="C43" s="157"/>
      <c r="D43" s="157"/>
      <c r="E43" s="157"/>
      <c r="F43" s="163"/>
      <c r="G43" s="163"/>
      <c r="H43" s="163"/>
    </row>
    <row r="44" spans="1:8" ht="18" customHeight="1">
      <c r="A44" s="244">
        <v>41</v>
      </c>
      <c r="B44" s="157"/>
      <c r="C44" s="152"/>
      <c r="D44" s="153"/>
      <c r="E44" s="153"/>
      <c r="F44" s="162"/>
      <c r="G44" s="162"/>
      <c r="H44" s="162"/>
    </row>
    <row r="45" spans="1:8" ht="18" customHeight="1">
      <c r="A45" s="244">
        <v>42</v>
      </c>
      <c r="B45" s="157"/>
      <c r="C45" s="152"/>
      <c r="D45" s="153"/>
      <c r="E45" s="153"/>
      <c r="F45" s="162"/>
      <c r="G45" s="162"/>
      <c r="H45" s="162"/>
    </row>
    <row r="46" spans="1:8" ht="18" customHeight="1">
      <c r="A46" s="244">
        <v>43</v>
      </c>
      <c r="B46" s="157"/>
      <c r="C46" s="152"/>
      <c r="D46" s="153"/>
      <c r="E46" s="153"/>
      <c r="F46" s="162"/>
      <c r="G46" s="162"/>
      <c r="H46" s="162"/>
    </row>
    <row r="47" spans="1:8" ht="18" customHeight="1">
      <c r="A47" s="244">
        <v>44</v>
      </c>
      <c r="B47" s="157"/>
      <c r="C47" s="157"/>
      <c r="D47" s="157"/>
      <c r="E47" s="157"/>
      <c r="F47" s="163"/>
      <c r="G47" s="163"/>
      <c r="H47" s="163"/>
    </row>
    <row r="48" spans="1:8" ht="18" customHeight="1">
      <c r="A48" s="244">
        <v>45</v>
      </c>
      <c r="B48" s="157"/>
      <c r="C48" s="157"/>
      <c r="D48" s="157"/>
      <c r="E48" s="157"/>
      <c r="F48" s="164"/>
      <c r="G48" s="164"/>
      <c r="H48" s="164"/>
    </row>
    <row r="49" spans="1:8" ht="18" customHeight="1">
      <c r="A49" s="244">
        <v>46</v>
      </c>
      <c r="B49" s="157"/>
      <c r="C49" s="152"/>
      <c r="D49" s="153"/>
      <c r="E49" s="153"/>
      <c r="F49" s="162"/>
      <c r="G49" s="162"/>
      <c r="H49" s="162"/>
    </row>
    <row r="50" spans="1:8" ht="18" customHeight="1">
      <c r="A50" s="244">
        <v>47</v>
      </c>
      <c r="B50" s="157"/>
      <c r="C50" s="152"/>
      <c r="D50" s="153"/>
      <c r="E50" s="153"/>
      <c r="F50" s="162"/>
      <c r="G50" s="162"/>
      <c r="H50" s="162"/>
    </row>
    <row r="51" spans="1:8" ht="18" customHeight="1">
      <c r="A51" s="244">
        <v>48</v>
      </c>
      <c r="B51" s="157"/>
      <c r="C51" s="152"/>
      <c r="D51" s="153"/>
      <c r="E51" s="153"/>
      <c r="F51" s="162"/>
      <c r="G51" s="162"/>
      <c r="H51" s="162"/>
    </row>
    <row r="52" spans="1:8" ht="18" customHeight="1">
      <c r="A52" s="244">
        <v>49</v>
      </c>
      <c r="B52" s="157"/>
      <c r="C52" s="152"/>
      <c r="D52" s="153"/>
      <c r="E52" s="153"/>
      <c r="F52" s="162"/>
      <c r="G52" s="162"/>
      <c r="H52" s="162"/>
    </row>
    <row r="53" spans="1:8" ht="18" customHeight="1">
      <c r="A53" s="244">
        <v>50</v>
      </c>
      <c r="B53" s="157"/>
      <c r="C53" s="152"/>
      <c r="D53" s="153"/>
      <c r="E53" s="153"/>
      <c r="F53" s="165"/>
      <c r="G53" s="165"/>
      <c r="H53" s="165"/>
    </row>
    <row r="54" spans="1:8" ht="18" customHeight="1" thickBot="1">
      <c r="A54" s="244"/>
      <c r="B54" s="158"/>
      <c r="C54" s="159"/>
      <c r="D54" s="160"/>
      <c r="E54" s="160"/>
      <c r="F54" s="161"/>
      <c r="G54" s="161"/>
      <c r="H54" s="161"/>
    </row>
    <row r="55" spans="1:8" ht="16.5" customHeight="1" thickBot="1">
      <c r="A55" s="1012" t="s">
        <v>67</v>
      </c>
      <c r="B55" s="1013"/>
      <c r="C55" s="1014"/>
      <c r="D55" s="481" t="s">
        <v>151</v>
      </c>
      <c r="E55" s="483" t="s">
        <v>131</v>
      </c>
      <c r="F55" s="482">
        <f>SUM(F4:F53)</f>
        <v>98.47</v>
      </c>
      <c r="G55" s="445"/>
      <c r="H55" s="445"/>
    </row>
    <row r="56" spans="1:8" ht="9.9" customHeight="1"/>
    <row r="57" spans="1:8" ht="11.4">
      <c r="A57" s="506" t="s">
        <v>97</v>
      </c>
      <c r="B57" s="365" t="s">
        <v>108</v>
      </c>
      <c r="C57" s="365"/>
      <c r="F57" s="230"/>
      <c r="G57" s="230"/>
    </row>
    <row r="58" spans="1:8" ht="14.25" customHeight="1">
      <c r="A58" s="506" t="s">
        <v>98</v>
      </c>
      <c r="B58" s="365" t="s">
        <v>176</v>
      </c>
      <c r="C58" s="365"/>
    </row>
    <row r="59" spans="1:8" ht="9.9" customHeight="1">
      <c r="B59" s="365" t="s">
        <v>217</v>
      </c>
      <c r="C59" s="365"/>
      <c r="D59" s="365"/>
    </row>
    <row r="60" spans="1:8" ht="9.9" customHeight="1">
      <c r="B60" s="365" t="s">
        <v>218</v>
      </c>
      <c r="C60" s="365"/>
      <c r="D60" s="365"/>
    </row>
    <row r="61" spans="1:8" ht="9.9" customHeight="1">
      <c r="B61" s="514"/>
      <c r="C61" s="514"/>
      <c r="D61" s="514"/>
    </row>
    <row r="62" spans="1:8" ht="9.9" customHeight="1"/>
    <row r="63" spans="1:8" ht="9.9" customHeight="1"/>
    <row r="64" spans="1: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spans="1:8" ht="9.9" customHeight="1"/>
    <row r="242" spans="1:8" ht="9.9" customHeight="1"/>
    <row r="243" spans="1:8" ht="9.9" customHeight="1"/>
    <row r="244" spans="1:8" ht="9.9" customHeight="1"/>
    <row r="245" spans="1:8" ht="9.9" customHeight="1"/>
    <row r="246" spans="1:8" ht="9.9" customHeight="1"/>
    <row r="247" spans="1:8" ht="9.9" customHeight="1"/>
    <row r="248" spans="1:8" s="156" customFormat="1" ht="23.25" customHeight="1">
      <c r="A248" s="243"/>
      <c r="B248" s="154"/>
      <c r="C248" s="154"/>
      <c r="D248" s="154"/>
      <c r="E248" s="154"/>
      <c r="F248" s="154"/>
      <c r="G248" s="154"/>
      <c r="H248" s="154"/>
    </row>
  </sheetData>
  <mergeCells count="3">
    <mergeCell ref="A55:C55"/>
    <mergeCell ref="G2:H2"/>
    <mergeCell ref="A1:H1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61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</sheetPr>
  <dimension ref="A1:U24"/>
  <sheetViews>
    <sheetView zoomScaleNormal="100" workbookViewId="0">
      <selection activeCell="W16" sqref="W16"/>
    </sheetView>
  </sheetViews>
  <sheetFormatPr defaultColWidth="8.88671875" defaultRowHeight="13.2"/>
  <cols>
    <col min="1" max="1" width="4.88671875" style="514" customWidth="1"/>
    <col min="2" max="2" width="5.5546875" style="528" customWidth="1"/>
    <col min="3" max="3" width="12.5546875" style="514" bestFit="1" customWidth="1"/>
    <col min="4" max="4" width="7.88671875" style="514" customWidth="1"/>
    <col min="5" max="21" width="7.6640625" style="514" customWidth="1"/>
    <col min="22" max="16384" width="8.88671875" style="514"/>
  </cols>
  <sheetData>
    <row r="1" spans="1:21">
      <c r="A1" s="514" t="s">
        <v>245</v>
      </c>
    </row>
    <row r="2" spans="1:21" ht="13.8" thickBot="1"/>
    <row r="3" spans="1:21" s="520" customFormat="1" ht="62.4" customHeight="1">
      <c r="B3" s="1037" t="s">
        <v>224</v>
      </c>
      <c r="C3" s="1035" t="s">
        <v>96</v>
      </c>
      <c r="D3" s="1033" t="s">
        <v>243</v>
      </c>
      <c r="E3" s="1034"/>
      <c r="F3" s="1030" t="s">
        <v>225</v>
      </c>
      <c r="G3" s="1030"/>
      <c r="H3" s="1030" t="s">
        <v>132</v>
      </c>
      <c r="I3" s="1030"/>
      <c r="J3" s="1030" t="s">
        <v>226</v>
      </c>
      <c r="K3" s="1030"/>
      <c r="L3" s="1030" t="s">
        <v>227</v>
      </c>
      <c r="M3" s="1030"/>
      <c r="N3" s="1030" t="s">
        <v>228</v>
      </c>
      <c r="O3" s="1030"/>
      <c r="P3" s="1030" t="s">
        <v>229</v>
      </c>
      <c r="Q3" s="1030"/>
      <c r="R3" s="1030" t="s">
        <v>230</v>
      </c>
      <c r="S3" s="1030"/>
      <c r="T3" s="1031" t="s">
        <v>54</v>
      </c>
      <c r="U3" s="1032"/>
    </row>
    <row r="4" spans="1:21" s="527" customFormat="1" ht="55.8" thickBot="1">
      <c r="B4" s="1038"/>
      <c r="C4" s="1036"/>
      <c r="D4" s="820" t="s">
        <v>244</v>
      </c>
      <c r="E4" s="821" t="s">
        <v>246</v>
      </c>
      <c r="F4" s="822" t="s">
        <v>231</v>
      </c>
      <c r="G4" s="822" t="s">
        <v>42</v>
      </c>
      <c r="H4" s="822" t="s">
        <v>231</v>
      </c>
      <c r="I4" s="822" t="s">
        <v>42</v>
      </c>
      <c r="J4" s="822" t="s">
        <v>231</v>
      </c>
      <c r="K4" s="822" t="s">
        <v>42</v>
      </c>
      <c r="L4" s="822" t="s">
        <v>231</v>
      </c>
      <c r="M4" s="822" t="s">
        <v>42</v>
      </c>
      <c r="N4" s="822" t="s">
        <v>231</v>
      </c>
      <c r="O4" s="822" t="s">
        <v>42</v>
      </c>
      <c r="P4" s="822" t="s">
        <v>231</v>
      </c>
      <c r="Q4" s="822" t="s">
        <v>42</v>
      </c>
      <c r="R4" s="822" t="s">
        <v>231</v>
      </c>
      <c r="S4" s="822" t="s">
        <v>42</v>
      </c>
      <c r="T4" s="822" t="s">
        <v>231</v>
      </c>
      <c r="U4" s="823" t="s">
        <v>42</v>
      </c>
    </row>
    <row r="5" spans="1:21" ht="13.8">
      <c r="B5" s="808">
        <v>1</v>
      </c>
      <c r="C5" s="813" t="s">
        <v>255</v>
      </c>
      <c r="D5" s="810">
        <v>9367.6299999999992</v>
      </c>
      <c r="E5" s="801">
        <v>64.42</v>
      </c>
      <c r="F5" s="802">
        <v>2</v>
      </c>
      <c r="G5" s="802">
        <v>47.97</v>
      </c>
      <c r="H5" s="802">
        <v>0</v>
      </c>
      <c r="I5" s="802">
        <v>0</v>
      </c>
      <c r="J5" s="802">
        <v>3</v>
      </c>
      <c r="K5" s="802">
        <v>9268.23</v>
      </c>
      <c r="L5" s="802">
        <v>3</v>
      </c>
      <c r="M5" s="802">
        <v>6192.75</v>
      </c>
      <c r="N5" s="802">
        <v>0</v>
      </c>
      <c r="O5" s="802">
        <v>0</v>
      </c>
      <c r="P5" s="802">
        <v>0</v>
      </c>
      <c r="Q5" s="802">
        <v>0</v>
      </c>
      <c r="R5" s="802">
        <v>0</v>
      </c>
      <c r="S5" s="802">
        <v>0</v>
      </c>
      <c r="T5" s="803">
        <v>1</v>
      </c>
      <c r="U5" s="804">
        <v>0</v>
      </c>
    </row>
    <row r="6" spans="1:21" ht="13.8">
      <c r="B6" s="809">
        <v>2</v>
      </c>
      <c r="C6" s="814"/>
      <c r="D6" s="811"/>
      <c r="E6" s="521"/>
      <c r="F6" s="522"/>
      <c r="G6" s="522"/>
      <c r="H6" s="522"/>
      <c r="I6" s="522"/>
      <c r="J6" s="524"/>
      <c r="K6" s="524"/>
      <c r="L6" s="525"/>
      <c r="M6" s="525"/>
      <c r="N6" s="522"/>
      <c r="O6" s="522"/>
      <c r="P6" s="523"/>
      <c r="Q6" s="523"/>
      <c r="R6" s="522"/>
      <c r="S6" s="522"/>
      <c r="T6" s="523"/>
      <c r="U6" s="805"/>
    </row>
    <row r="7" spans="1:21" ht="13.8">
      <c r="B7" s="809">
        <v>3</v>
      </c>
      <c r="C7" s="814"/>
      <c r="D7" s="81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805"/>
    </row>
    <row r="8" spans="1:21" ht="13.8">
      <c r="B8" s="809">
        <v>4</v>
      </c>
      <c r="C8" s="814"/>
      <c r="D8" s="81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805"/>
    </row>
    <row r="9" spans="1:21" ht="13.8">
      <c r="B9" s="809">
        <v>5</v>
      </c>
      <c r="C9" s="814"/>
      <c r="D9" s="81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805"/>
    </row>
    <row r="10" spans="1:21" ht="13.8">
      <c r="B10" s="809">
        <v>6</v>
      </c>
      <c r="C10" s="814"/>
      <c r="D10" s="81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805"/>
    </row>
    <row r="11" spans="1:21" ht="13.8">
      <c r="B11" s="809">
        <v>7</v>
      </c>
      <c r="C11" s="814"/>
      <c r="D11" s="81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805"/>
    </row>
    <row r="12" spans="1:21" ht="13.8">
      <c r="B12" s="809">
        <v>8</v>
      </c>
      <c r="C12" s="814"/>
      <c r="D12" s="812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805"/>
    </row>
    <row r="13" spans="1:21" ht="13.8">
      <c r="B13" s="809">
        <v>9</v>
      </c>
      <c r="C13" s="814"/>
      <c r="D13" s="812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805"/>
    </row>
    <row r="14" spans="1:21" ht="13.8">
      <c r="B14" s="809">
        <v>10</v>
      </c>
      <c r="C14" s="814"/>
      <c r="D14" s="81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805"/>
    </row>
    <row r="15" spans="1:21" ht="13.8">
      <c r="B15" s="809">
        <v>11</v>
      </c>
      <c r="C15" s="814"/>
      <c r="D15" s="81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805"/>
    </row>
    <row r="16" spans="1:21" ht="13.8">
      <c r="B16" s="809">
        <v>12</v>
      </c>
      <c r="C16" s="814"/>
      <c r="D16" s="811"/>
      <c r="E16" s="526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805"/>
    </row>
    <row r="17" spans="2:21" ht="13.8">
      <c r="B17" s="809">
        <v>13</v>
      </c>
      <c r="C17" s="815"/>
      <c r="D17" s="81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805"/>
    </row>
    <row r="18" spans="2:21" ht="13.8">
      <c r="B18" s="809">
        <v>14</v>
      </c>
      <c r="C18" s="814"/>
      <c r="D18" s="81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805"/>
    </row>
    <row r="19" spans="2:21" ht="13.8">
      <c r="B19" s="809">
        <v>15</v>
      </c>
      <c r="C19" s="814"/>
      <c r="D19" s="81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805"/>
    </row>
    <row r="20" spans="2:21" ht="14.4" thickBot="1">
      <c r="B20" s="809">
        <v>16</v>
      </c>
      <c r="C20" s="816"/>
      <c r="D20" s="811"/>
      <c r="E20" s="521"/>
      <c r="F20" s="521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805"/>
    </row>
    <row r="21" spans="2:21" ht="14.4" thickBot="1">
      <c r="B21" s="817">
        <v>17</v>
      </c>
      <c r="C21" s="819"/>
      <c r="D21" s="818"/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  <c r="S21" s="806"/>
      <c r="T21" s="806"/>
      <c r="U21" s="807"/>
    </row>
    <row r="24" spans="2:21" ht="47.4" customHeight="1">
      <c r="C24" s="1029" t="s">
        <v>254</v>
      </c>
      <c r="D24" s="1029"/>
      <c r="E24" s="1029"/>
      <c r="F24" s="1029"/>
      <c r="G24" s="1029"/>
      <c r="H24" s="1029"/>
      <c r="I24" s="1029"/>
      <c r="J24" s="1029"/>
      <c r="K24" s="1029"/>
      <c r="L24" s="1029"/>
      <c r="M24" s="1029"/>
      <c r="N24" s="1029"/>
      <c r="O24" s="1029"/>
      <c r="P24" s="1029"/>
      <c r="Q24" s="1029"/>
    </row>
  </sheetData>
  <mergeCells count="12">
    <mergeCell ref="B3:B4"/>
    <mergeCell ref="F3:G3"/>
    <mergeCell ref="H3:I3"/>
    <mergeCell ref="J3:K3"/>
    <mergeCell ref="L3:M3"/>
    <mergeCell ref="C24:Q24"/>
    <mergeCell ref="R3:S3"/>
    <mergeCell ref="T3:U3"/>
    <mergeCell ref="D3:E3"/>
    <mergeCell ref="C3:C4"/>
    <mergeCell ref="N3:O3"/>
    <mergeCell ref="P3:Q3"/>
  </mergeCells>
  <conditionalFormatting sqref="C3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&amp;RZałącznik nr 1 – pismo ZP - 7212.1.2019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D93"/>
  </sheetPr>
  <dimension ref="A1:O25"/>
  <sheetViews>
    <sheetView zoomScaleNormal="100" workbookViewId="0">
      <selection activeCell="L16" sqref="L16"/>
    </sheetView>
  </sheetViews>
  <sheetFormatPr defaultRowHeight="13.2"/>
  <cols>
    <col min="1" max="1" width="5.44140625" customWidth="1"/>
    <col min="2" max="2" width="16.5546875" customWidth="1"/>
    <col min="3" max="3" width="21.33203125" customWidth="1"/>
    <col min="4" max="4" width="30.109375" customWidth="1"/>
    <col min="5" max="5" width="15.6640625" customWidth="1"/>
    <col min="6" max="6" width="17.33203125" customWidth="1"/>
    <col min="7" max="7" width="31.33203125" customWidth="1"/>
    <col min="8" max="8" width="17.109375" customWidth="1"/>
    <col min="9" max="9" width="8.44140625" customWidth="1"/>
  </cols>
  <sheetData>
    <row r="1" spans="1:15" ht="15.6">
      <c r="A1" s="348" t="s">
        <v>38</v>
      </c>
      <c r="B1" s="348"/>
      <c r="C1" s="349"/>
      <c r="D1" s="388"/>
      <c r="E1" s="388"/>
      <c r="F1" s="388"/>
      <c r="G1" s="388"/>
      <c r="H1" s="477"/>
      <c r="I1" s="4"/>
    </row>
    <row r="2" spans="1:15" ht="15.6">
      <c r="A2" s="371" t="s">
        <v>39</v>
      </c>
      <c r="B2" s="371"/>
      <c r="C2" s="372"/>
      <c r="D2" s="386"/>
      <c r="E2" s="387"/>
      <c r="F2" s="387"/>
      <c r="G2" s="387"/>
      <c r="H2" s="477"/>
      <c r="I2" s="4"/>
    </row>
    <row r="3" spans="1:15" ht="17.25" customHeight="1">
      <c r="A3" s="373"/>
      <c r="B3" s="373"/>
      <c r="C3" s="385"/>
      <c r="D3" s="385"/>
      <c r="E3" s="385"/>
      <c r="F3" s="385"/>
      <c r="G3" s="385"/>
      <c r="H3" s="228"/>
      <c r="I3" s="229"/>
      <c r="J3" s="229"/>
    </row>
    <row r="4" spans="1:15" ht="15">
      <c r="A4" s="876" t="s">
        <v>219</v>
      </c>
      <c r="B4" s="876"/>
      <c r="C4" s="876"/>
      <c r="D4" s="876"/>
      <c r="E4" s="876"/>
      <c r="F4" s="876"/>
      <c r="G4" s="876"/>
      <c r="H4" s="476"/>
      <c r="I4" s="476"/>
      <c r="J4" s="476"/>
      <c r="K4" s="476"/>
      <c r="L4" s="476"/>
      <c r="M4" s="476"/>
      <c r="N4" s="476"/>
      <c r="O4" s="476"/>
    </row>
    <row r="5" spans="1:15" ht="13.8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703" t="s">
        <v>6</v>
      </c>
      <c r="B6" s="704" t="s">
        <v>96</v>
      </c>
      <c r="C6" s="705" t="s">
        <v>253</v>
      </c>
      <c r="D6" s="706" t="s">
        <v>2</v>
      </c>
      <c r="E6" s="706" t="s">
        <v>2</v>
      </c>
      <c r="F6" s="706" t="s">
        <v>103</v>
      </c>
      <c r="G6" s="707" t="s">
        <v>126</v>
      </c>
      <c r="H6" s="228"/>
      <c r="I6" s="4"/>
    </row>
    <row r="7" spans="1:15" ht="14.4" thickBot="1">
      <c r="A7" s="708"/>
      <c r="B7" s="708"/>
      <c r="C7" s="836"/>
      <c r="D7" s="710" t="s">
        <v>3</v>
      </c>
      <c r="E7" s="709" t="s">
        <v>3</v>
      </c>
      <c r="F7" s="711" t="s">
        <v>127</v>
      </c>
      <c r="G7" s="710" t="s">
        <v>3</v>
      </c>
      <c r="H7" s="4"/>
    </row>
    <row r="8" spans="1:15" ht="13.8">
      <c r="A8" s="278" t="s">
        <v>7</v>
      </c>
      <c r="B8" s="279" t="s">
        <v>255</v>
      </c>
      <c r="C8" s="465" t="s">
        <v>257</v>
      </c>
      <c r="D8" s="465">
        <v>35.770000000000003</v>
      </c>
      <c r="E8" s="465">
        <v>0</v>
      </c>
      <c r="F8" s="466">
        <v>0</v>
      </c>
      <c r="G8" s="467"/>
      <c r="H8" s="81"/>
    </row>
    <row r="9" spans="1:15" ht="13.8">
      <c r="A9" s="280" t="s">
        <v>8</v>
      </c>
      <c r="B9" s="281"/>
      <c r="C9" s="468" t="s">
        <v>258</v>
      </c>
      <c r="D9" s="465" t="s">
        <v>259</v>
      </c>
      <c r="E9" s="468">
        <v>0</v>
      </c>
      <c r="F9" s="469">
        <v>1</v>
      </c>
      <c r="G9" s="470"/>
      <c r="H9" s="81"/>
    </row>
    <row r="10" spans="1:15" ht="13.8">
      <c r="A10" s="280" t="s">
        <v>9</v>
      </c>
      <c r="B10" s="281"/>
      <c r="C10" s="468"/>
      <c r="D10" s="468"/>
      <c r="E10" s="468"/>
      <c r="F10" s="469"/>
      <c r="G10" s="470"/>
      <c r="H10" s="81"/>
    </row>
    <row r="11" spans="1:15" ht="13.8">
      <c r="A11" s="280" t="s">
        <v>10</v>
      </c>
      <c r="B11" s="281"/>
      <c r="C11" s="468"/>
      <c r="D11" s="468"/>
      <c r="E11" s="468"/>
      <c r="F11" s="469"/>
      <c r="G11" s="470"/>
      <c r="H11" s="81"/>
    </row>
    <row r="12" spans="1:15" ht="13.8">
      <c r="A12" s="280" t="s">
        <v>11</v>
      </c>
      <c r="B12" s="281"/>
      <c r="C12" s="468"/>
      <c r="D12" s="468"/>
      <c r="E12" s="468"/>
      <c r="F12" s="469"/>
      <c r="G12" s="470"/>
      <c r="H12" s="81"/>
    </row>
    <row r="13" spans="1:15" ht="13.8">
      <c r="A13" s="280" t="s">
        <v>12</v>
      </c>
      <c r="B13" s="281"/>
      <c r="C13" s="468"/>
      <c r="D13" s="468"/>
      <c r="E13" s="468"/>
      <c r="F13" s="469"/>
      <c r="G13" s="470"/>
      <c r="H13" s="81"/>
    </row>
    <row r="14" spans="1:15" ht="13.8">
      <c r="A14" s="280" t="s">
        <v>13</v>
      </c>
      <c r="B14" s="281"/>
      <c r="C14" s="471"/>
      <c r="D14" s="471"/>
      <c r="E14" s="468"/>
      <c r="F14" s="469"/>
      <c r="G14" s="470"/>
      <c r="H14" s="81"/>
    </row>
    <row r="15" spans="1:15" ht="13.8">
      <c r="A15" s="280" t="s">
        <v>14</v>
      </c>
      <c r="B15" s="281"/>
      <c r="C15" s="468"/>
      <c r="D15" s="468"/>
      <c r="E15" s="468"/>
      <c r="F15" s="469"/>
      <c r="G15" s="470"/>
      <c r="H15" s="81"/>
    </row>
    <row r="16" spans="1:15" ht="13.8">
      <c r="A16" s="280" t="s">
        <v>15</v>
      </c>
      <c r="B16" s="281"/>
      <c r="C16" s="472"/>
      <c r="D16" s="472"/>
      <c r="E16" s="468"/>
      <c r="F16" s="469"/>
      <c r="G16" s="470"/>
      <c r="H16" s="81"/>
    </row>
    <row r="17" spans="1:8" ht="13.8">
      <c r="A17" s="280" t="s">
        <v>16</v>
      </c>
      <c r="B17" s="281"/>
      <c r="C17" s="468"/>
      <c r="D17" s="468"/>
      <c r="E17" s="468"/>
      <c r="F17" s="469"/>
      <c r="G17" s="470"/>
      <c r="H17" s="81"/>
    </row>
    <row r="18" spans="1:8" ht="13.8">
      <c r="A18" s="280" t="s">
        <v>17</v>
      </c>
      <c r="B18" s="281"/>
      <c r="C18" s="468"/>
      <c r="D18" s="468"/>
      <c r="E18" s="468"/>
      <c r="F18" s="469"/>
      <c r="G18" s="470"/>
      <c r="H18" s="81"/>
    </row>
    <row r="19" spans="1:8" ht="13.8">
      <c r="A19" s="280" t="s">
        <v>18</v>
      </c>
      <c r="B19" s="281"/>
      <c r="C19" s="468"/>
      <c r="D19" s="468"/>
      <c r="E19" s="468"/>
      <c r="F19" s="469"/>
      <c r="G19" s="470"/>
      <c r="H19" s="81"/>
    </row>
    <row r="20" spans="1:8" ht="13.8">
      <c r="A20" s="280" t="s">
        <v>19</v>
      </c>
      <c r="B20" s="282"/>
      <c r="C20" s="468"/>
      <c r="D20" s="468"/>
      <c r="E20" s="468"/>
      <c r="F20" s="469"/>
      <c r="G20" s="470"/>
      <c r="H20" s="81"/>
    </row>
    <row r="21" spans="1:8" ht="13.8">
      <c r="A21" s="280" t="s">
        <v>20</v>
      </c>
      <c r="B21" s="281"/>
      <c r="C21" s="468"/>
      <c r="D21" s="468"/>
      <c r="E21" s="468"/>
      <c r="F21" s="469"/>
      <c r="G21" s="470"/>
      <c r="H21" s="81"/>
    </row>
    <row r="22" spans="1:8" ht="13.8">
      <c r="A22" s="280" t="s">
        <v>21</v>
      </c>
      <c r="B22" s="281"/>
      <c r="C22" s="468"/>
      <c r="D22" s="468"/>
      <c r="E22" s="468"/>
      <c r="F22" s="469"/>
      <c r="G22" s="470"/>
      <c r="H22" s="81"/>
    </row>
    <row r="23" spans="1:8" ht="13.8">
      <c r="A23" s="280" t="s">
        <v>22</v>
      </c>
      <c r="B23" s="281"/>
      <c r="C23" s="468"/>
      <c r="D23" s="468"/>
      <c r="E23" s="468"/>
      <c r="F23" s="469"/>
      <c r="G23" s="470"/>
      <c r="H23" s="81"/>
    </row>
    <row r="24" spans="1:8" ht="14.4" thickBot="1">
      <c r="A24" s="283" t="s">
        <v>23</v>
      </c>
      <c r="B24" s="284"/>
      <c r="C24" s="473"/>
      <c r="D24" s="473"/>
      <c r="E24" s="473"/>
      <c r="F24" s="474"/>
      <c r="G24" s="475"/>
      <c r="H24" s="81"/>
    </row>
    <row r="25" spans="1:8" ht="13.8" thickBot="1">
      <c r="A25" s="887" t="s">
        <v>40</v>
      </c>
      <c r="B25" s="888"/>
      <c r="C25" s="490"/>
      <c r="D25" s="491">
        <f>SUM(D8:D24)</f>
        <v>35.770000000000003</v>
      </c>
      <c r="E25" s="492">
        <f t="shared" ref="E25" si="0">SUM(E8:E24)</f>
        <v>0</v>
      </c>
      <c r="F25" s="493">
        <f>SUM(F8:F24)</f>
        <v>1</v>
      </c>
      <c r="G25" s="494">
        <f>SUM(G8:G24)</f>
        <v>0</v>
      </c>
    </row>
  </sheetData>
  <mergeCells count="2">
    <mergeCell ref="A25:B25"/>
    <mergeCell ref="A4:G4"/>
  </mergeCells>
  <phoneticPr fontId="8" type="noConversion"/>
  <conditionalFormatting sqref="B6:B24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7 A10:F24 A8:C9 E8:F9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8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9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- 7212.1.2019</oddHeader>
    <oddFooter>&amp;C&amp;A</oddFoot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L49"/>
  <sheetViews>
    <sheetView view="pageBreakPreview" zoomScale="60" zoomScaleNormal="100" workbookViewId="0">
      <selection activeCell="L26" sqref="L26"/>
    </sheetView>
  </sheetViews>
  <sheetFormatPr defaultRowHeight="13.2"/>
  <cols>
    <col min="1" max="1" width="6.5546875" customWidth="1"/>
    <col min="2" max="3" width="19.5546875" customWidth="1"/>
    <col min="4" max="4" width="16.88671875" bestFit="1" customWidth="1"/>
    <col min="5" max="5" width="16.6640625" style="66" customWidth="1"/>
    <col min="6" max="6" width="21.109375" style="66" customWidth="1"/>
  </cols>
  <sheetData>
    <row r="1" spans="1:12" s="156" customFormat="1" ht="15.6">
      <c r="A1" s="353" t="s">
        <v>239</v>
      </c>
      <c r="B1" s="354"/>
      <c r="C1" s="354"/>
      <c r="D1" s="354"/>
      <c r="E1" s="355"/>
      <c r="F1" s="355"/>
      <c r="G1" s="354"/>
      <c r="H1" s="354"/>
    </row>
    <row r="2" spans="1:12" s="156" customFormat="1" ht="16.2" thickBot="1">
      <c r="A2" s="374" t="s">
        <v>241</v>
      </c>
      <c r="B2" s="375"/>
      <c r="C2" s="389"/>
      <c r="D2" s="389"/>
      <c r="E2" s="390"/>
      <c r="F2" s="390"/>
      <c r="G2" s="354"/>
      <c r="H2" s="354"/>
    </row>
    <row r="3" spans="1:12" ht="15.6" thickBot="1">
      <c r="A3" s="376" t="s">
        <v>0</v>
      </c>
      <c r="B3" s="377"/>
      <c r="D3" s="478"/>
      <c r="E3" s="478"/>
      <c r="F3" s="507" t="s">
        <v>219</v>
      </c>
      <c r="G3" s="507"/>
      <c r="H3" s="507"/>
      <c r="I3" s="507"/>
      <c r="J3" s="507"/>
      <c r="K3" s="478"/>
      <c r="L3" s="478"/>
    </row>
    <row r="4" spans="1:12" ht="45.6" customHeight="1" thickBot="1">
      <c r="A4" s="894" t="s">
        <v>6</v>
      </c>
      <c r="B4" s="902" t="s">
        <v>220</v>
      </c>
      <c r="C4" s="905" t="s">
        <v>237</v>
      </c>
      <c r="D4" s="896" t="s">
        <v>132</v>
      </c>
      <c r="E4" s="897"/>
      <c r="F4" s="898"/>
      <c r="G4" s="5"/>
      <c r="H4" s="5"/>
    </row>
    <row r="5" spans="1:12" ht="15.6" thickBot="1">
      <c r="A5" s="900"/>
      <c r="B5" s="903"/>
      <c r="C5" s="906"/>
      <c r="D5" s="899" t="s">
        <v>1</v>
      </c>
      <c r="E5" s="899"/>
      <c r="F5" s="712" t="s">
        <v>125</v>
      </c>
      <c r="G5" s="5"/>
      <c r="H5" s="5"/>
    </row>
    <row r="6" spans="1:12" ht="15.6" thickBot="1">
      <c r="A6" s="900"/>
      <c r="B6" s="903"/>
      <c r="C6" s="906"/>
      <c r="D6" s="894" t="s">
        <v>135</v>
      </c>
      <c r="E6" s="713" t="s">
        <v>43</v>
      </c>
      <c r="F6" s="713" t="s">
        <v>45</v>
      </c>
      <c r="G6" s="5"/>
      <c r="H6" s="5"/>
    </row>
    <row r="7" spans="1:12" ht="15.6" thickBot="1">
      <c r="A7" s="900"/>
      <c r="B7" s="903"/>
      <c r="C7" s="906"/>
      <c r="D7" s="895"/>
      <c r="E7" s="714" t="s">
        <v>44</v>
      </c>
      <c r="F7" s="714" t="s">
        <v>46</v>
      </c>
      <c r="G7" s="5"/>
      <c r="H7" s="5"/>
    </row>
    <row r="8" spans="1:12" ht="15">
      <c r="A8" s="901"/>
      <c r="B8" s="904"/>
      <c r="C8" s="907"/>
      <c r="D8" s="715" t="s">
        <v>4</v>
      </c>
      <c r="E8" s="716" t="s">
        <v>4</v>
      </c>
      <c r="F8" s="716" t="s">
        <v>4</v>
      </c>
      <c r="G8" s="5"/>
      <c r="H8" s="5"/>
    </row>
    <row r="9" spans="1:12" ht="15">
      <c r="A9" s="274" t="s">
        <v>7</v>
      </c>
      <c r="B9" s="313"/>
      <c r="C9" s="398"/>
      <c r="D9" s="172"/>
      <c r="E9" s="69"/>
      <c r="F9" s="77"/>
      <c r="G9" s="5"/>
      <c r="H9" s="5"/>
    </row>
    <row r="10" spans="1:12" ht="15">
      <c r="A10" s="275"/>
      <c r="B10" s="314"/>
      <c r="C10" s="399"/>
      <c r="D10" s="298">
        <f>SUM(E9,E10)</f>
        <v>0</v>
      </c>
      <c r="E10" s="70"/>
      <c r="F10" s="75"/>
      <c r="G10" s="82"/>
      <c r="H10" s="11"/>
    </row>
    <row r="11" spans="1:12" ht="15">
      <c r="A11" s="274" t="s">
        <v>8</v>
      </c>
      <c r="B11" s="313"/>
      <c r="C11" s="398"/>
      <c r="D11" s="299"/>
      <c r="E11" s="69"/>
      <c r="F11" s="77"/>
      <c r="G11" s="5"/>
      <c r="H11" s="5"/>
    </row>
    <row r="12" spans="1:12" ht="15">
      <c r="A12" s="274"/>
      <c r="B12" s="313"/>
      <c r="C12" s="398"/>
      <c r="D12" s="299">
        <f>SUM(E11,E12)</f>
        <v>0</v>
      </c>
      <c r="E12" s="71"/>
      <c r="F12" s="77"/>
      <c r="G12" s="82"/>
      <c r="H12" s="12"/>
    </row>
    <row r="13" spans="1:12" ht="15.6">
      <c r="A13" s="276" t="s">
        <v>9</v>
      </c>
      <c r="B13" s="315"/>
      <c r="C13" s="400"/>
      <c r="D13" s="300"/>
      <c r="E13" s="84"/>
      <c r="F13" s="85"/>
      <c r="G13" s="5"/>
      <c r="H13" s="5"/>
    </row>
    <row r="14" spans="1:12" ht="15.6">
      <c r="A14" s="275"/>
      <c r="B14" s="314"/>
      <c r="C14" s="399"/>
      <c r="D14" s="298">
        <f>SUM(E13,E14)</f>
        <v>0</v>
      </c>
      <c r="E14" s="86"/>
      <c r="F14" s="87"/>
      <c r="G14" s="82"/>
      <c r="H14" s="11"/>
    </row>
    <row r="15" spans="1:12" ht="15">
      <c r="A15" s="274" t="s">
        <v>10</v>
      </c>
      <c r="B15" s="313"/>
      <c r="C15" s="398"/>
      <c r="D15" s="299"/>
      <c r="E15" s="71"/>
      <c r="F15" s="77"/>
      <c r="G15" s="5"/>
      <c r="H15" s="5"/>
    </row>
    <row r="16" spans="1:12" ht="15">
      <c r="A16" s="274"/>
      <c r="B16" s="313"/>
      <c r="C16" s="398"/>
      <c r="D16" s="299">
        <f>SUM(E15,E16)</f>
        <v>0</v>
      </c>
      <c r="E16" s="71"/>
      <c r="F16" s="77"/>
      <c r="G16" s="82"/>
      <c r="H16" s="11"/>
    </row>
    <row r="17" spans="1:8" ht="15">
      <c r="A17" s="276" t="s">
        <v>11</v>
      </c>
      <c r="B17" s="315"/>
      <c r="C17" s="400"/>
      <c r="D17" s="300"/>
      <c r="E17" s="72"/>
      <c r="F17" s="76"/>
      <c r="G17" s="5"/>
      <c r="H17" s="5"/>
    </row>
    <row r="18" spans="1:8" ht="15">
      <c r="A18" s="275"/>
      <c r="B18" s="314"/>
      <c r="C18" s="399"/>
      <c r="D18" s="298">
        <f>SUM(E17,E18)</f>
        <v>0</v>
      </c>
      <c r="E18" s="73"/>
      <c r="F18" s="75"/>
      <c r="G18" s="82"/>
      <c r="H18" s="11"/>
    </row>
    <row r="19" spans="1:8" ht="15">
      <c r="A19" s="274" t="s">
        <v>12</v>
      </c>
      <c r="B19" s="313"/>
      <c r="C19" s="398"/>
      <c r="D19" s="299"/>
      <c r="E19" s="71"/>
      <c r="F19" s="77"/>
      <c r="G19" s="5"/>
      <c r="H19" s="5"/>
    </row>
    <row r="20" spans="1:8" ht="15">
      <c r="A20" s="274"/>
      <c r="B20" s="313"/>
      <c r="C20" s="398"/>
      <c r="D20" s="299">
        <f>SUM(E19,E20)</f>
        <v>0</v>
      </c>
      <c r="E20" s="71"/>
      <c r="F20" s="77"/>
      <c r="G20" s="82"/>
      <c r="H20" s="11"/>
    </row>
    <row r="21" spans="1:8" ht="15">
      <c r="A21" s="276" t="s">
        <v>13</v>
      </c>
      <c r="B21" s="315"/>
      <c r="C21" s="400"/>
      <c r="D21" s="300"/>
      <c r="E21" s="72"/>
      <c r="F21" s="76"/>
      <c r="G21" s="5"/>
      <c r="H21" s="5"/>
    </row>
    <row r="22" spans="1:8" ht="15">
      <c r="A22" s="275"/>
      <c r="B22" s="314"/>
      <c r="C22" s="399"/>
      <c r="D22" s="298">
        <f>SUM(E21,E22)</f>
        <v>0</v>
      </c>
      <c r="E22" s="73"/>
      <c r="F22" s="75"/>
      <c r="G22" s="82"/>
      <c r="H22" s="12"/>
    </row>
    <row r="23" spans="1:8" ht="15">
      <c r="A23" s="274" t="s">
        <v>14</v>
      </c>
      <c r="B23" s="313"/>
      <c r="C23" s="398"/>
      <c r="D23" s="299"/>
      <c r="E23" s="71"/>
      <c r="F23" s="77"/>
      <c r="G23" s="5"/>
      <c r="H23" s="5"/>
    </row>
    <row r="24" spans="1:8" ht="15">
      <c r="A24" s="274"/>
      <c r="B24" s="313"/>
      <c r="C24" s="398"/>
      <c r="D24" s="299">
        <f>SUM(E23,E24)</f>
        <v>0</v>
      </c>
      <c r="E24" s="71"/>
      <c r="F24" s="77"/>
      <c r="G24" s="82"/>
      <c r="H24" s="11"/>
    </row>
    <row r="25" spans="1:8" ht="15">
      <c r="A25" s="276" t="s">
        <v>15</v>
      </c>
      <c r="B25" s="315"/>
      <c r="C25" s="400"/>
      <c r="D25" s="300"/>
      <c r="E25" s="72"/>
      <c r="F25" s="76"/>
      <c r="G25" s="5"/>
      <c r="H25" s="5"/>
    </row>
    <row r="26" spans="1:8" ht="15">
      <c r="A26" s="275"/>
      <c r="B26" s="314"/>
      <c r="C26" s="399"/>
      <c r="D26" s="298">
        <f>SUM(E25,E26)</f>
        <v>0</v>
      </c>
      <c r="E26" s="73"/>
      <c r="F26" s="75"/>
      <c r="G26" s="82"/>
      <c r="H26" s="11"/>
    </row>
    <row r="27" spans="1:8" ht="15">
      <c r="A27" s="274" t="s">
        <v>16</v>
      </c>
      <c r="B27" s="313"/>
      <c r="C27" s="398"/>
      <c r="D27" s="299"/>
      <c r="E27" s="108"/>
      <c r="F27" s="109"/>
      <c r="G27" s="5"/>
      <c r="H27" s="5"/>
    </row>
    <row r="28" spans="1:8" ht="15">
      <c r="A28" s="274"/>
      <c r="B28" s="313"/>
      <c r="C28" s="398"/>
      <c r="D28" s="299">
        <f>SUM(E27,E28)</f>
        <v>0</v>
      </c>
      <c r="E28" s="108"/>
      <c r="F28" s="109"/>
      <c r="G28" s="82"/>
      <c r="H28" s="11"/>
    </row>
    <row r="29" spans="1:8" ht="15.6">
      <c r="A29" s="276" t="s">
        <v>17</v>
      </c>
      <c r="B29" s="315"/>
      <c r="C29" s="400"/>
      <c r="D29" s="301"/>
      <c r="E29" s="111"/>
      <c r="F29" s="112"/>
      <c r="G29" s="5"/>
      <c r="H29" s="5"/>
    </row>
    <row r="30" spans="1:8" ht="15.6">
      <c r="A30" s="275"/>
      <c r="B30" s="314"/>
      <c r="C30" s="399"/>
      <c r="D30" s="296">
        <f>SUM(E29,E30)</f>
        <v>0</v>
      </c>
      <c r="E30" s="114"/>
      <c r="F30" s="115"/>
      <c r="G30" s="82"/>
      <c r="H30" s="11"/>
    </row>
    <row r="31" spans="1:8" ht="15">
      <c r="A31" s="274" t="s">
        <v>18</v>
      </c>
      <c r="B31" s="313"/>
      <c r="C31" s="398"/>
      <c r="D31" s="299"/>
      <c r="E31" s="108"/>
      <c r="F31" s="109"/>
      <c r="G31" s="5"/>
      <c r="H31" s="5"/>
    </row>
    <row r="32" spans="1:8" ht="15">
      <c r="A32" s="274"/>
      <c r="B32" s="313"/>
      <c r="C32" s="398"/>
      <c r="D32" s="299">
        <f>SUM(E31,E32)</f>
        <v>0</v>
      </c>
      <c r="E32" s="108"/>
      <c r="F32" s="109"/>
      <c r="G32" s="82"/>
      <c r="H32" s="11"/>
    </row>
    <row r="33" spans="1:8" ht="15">
      <c r="A33" s="276" t="s">
        <v>19</v>
      </c>
      <c r="B33" s="315"/>
      <c r="C33" s="400"/>
      <c r="D33" s="300"/>
      <c r="E33" s="117"/>
      <c r="F33" s="118"/>
      <c r="G33" s="5"/>
      <c r="H33" s="5"/>
    </row>
    <row r="34" spans="1:8" ht="15">
      <c r="A34" s="275"/>
      <c r="B34" s="314"/>
      <c r="C34" s="399"/>
      <c r="D34" s="298">
        <f>SUM(E33,E34)</f>
        <v>0</v>
      </c>
      <c r="E34" s="120"/>
      <c r="F34" s="121"/>
      <c r="G34" s="82"/>
      <c r="H34" s="12"/>
    </row>
    <row r="35" spans="1:8" ht="15.6">
      <c r="A35" s="274" t="s">
        <v>20</v>
      </c>
      <c r="B35" s="313"/>
      <c r="C35" s="398"/>
      <c r="D35" s="302"/>
      <c r="E35" s="123"/>
      <c r="F35" s="124"/>
      <c r="G35" s="5"/>
      <c r="H35" s="5"/>
    </row>
    <row r="36" spans="1:8" ht="15.6">
      <c r="A36" s="274"/>
      <c r="B36" s="313"/>
      <c r="C36" s="398"/>
      <c r="D36" s="302">
        <v>0</v>
      </c>
      <c r="E36" s="123"/>
      <c r="F36" s="124"/>
      <c r="G36" s="82"/>
      <c r="H36" s="11"/>
    </row>
    <row r="37" spans="1:8" ht="15.6">
      <c r="A37" s="276" t="s">
        <v>21</v>
      </c>
      <c r="B37" s="315"/>
      <c r="C37" s="400"/>
      <c r="D37" s="303"/>
      <c r="E37" s="126"/>
      <c r="F37" s="272"/>
    </row>
    <row r="38" spans="1:8" ht="15.6">
      <c r="A38" s="275"/>
      <c r="B38" s="314"/>
      <c r="C38" s="399"/>
      <c r="D38" s="304">
        <f>SUM(E37,E38)</f>
        <v>0</v>
      </c>
      <c r="E38" s="127"/>
      <c r="F38" s="273"/>
    </row>
    <row r="39" spans="1:8" ht="15.6">
      <c r="A39" s="274" t="s">
        <v>131</v>
      </c>
      <c r="B39" s="313"/>
      <c r="C39" s="398"/>
      <c r="D39" s="299"/>
      <c r="E39" s="128"/>
      <c r="F39" s="129"/>
      <c r="G39" s="5"/>
      <c r="H39" s="5"/>
    </row>
    <row r="40" spans="1:8" ht="15.6">
      <c r="A40" s="274"/>
      <c r="B40" s="313"/>
      <c r="C40" s="398"/>
      <c r="D40" s="299">
        <f>SUM(E39,E40)</f>
        <v>0</v>
      </c>
      <c r="E40" s="128"/>
      <c r="F40" s="129"/>
      <c r="G40" s="82"/>
      <c r="H40" s="11"/>
    </row>
    <row r="41" spans="1:8" ht="15">
      <c r="A41" s="276" t="s">
        <v>131</v>
      </c>
      <c r="B41" s="315"/>
      <c r="C41" s="400"/>
      <c r="D41" s="300"/>
      <c r="E41" s="117"/>
      <c r="F41" s="118"/>
      <c r="G41" s="5"/>
      <c r="H41" s="5"/>
    </row>
    <row r="42" spans="1:8" ht="15.6" thickBot="1">
      <c r="A42" s="277"/>
      <c r="B42" s="316"/>
      <c r="C42" s="401"/>
      <c r="D42" s="305">
        <f>SUM(E41,E42)</f>
        <v>0</v>
      </c>
      <c r="E42" s="131"/>
      <c r="F42" s="132"/>
      <c r="G42" s="82"/>
      <c r="H42" s="11"/>
    </row>
    <row r="43" spans="1:8" ht="16.2" thickBot="1">
      <c r="A43" s="890" t="s">
        <v>40</v>
      </c>
      <c r="B43" s="891"/>
      <c r="C43" s="517" t="s">
        <v>214</v>
      </c>
      <c r="D43" s="343">
        <f>SUM(D9,D11,D13,D15,D17,D19,D21,D23,D25,D27,D29,D31,D33,D35,D37,D39,D41)</f>
        <v>0</v>
      </c>
      <c r="E43" s="479">
        <f>SUM(E9,E11,E13,E15,E17,E19,E21,E23,E25,E27,E29,E31,E33,E35,E37,E39,E41)</f>
        <v>0</v>
      </c>
      <c r="F43" s="824">
        <f>SUM(F9,F11,F13,F15,F17,F19,F21,F23,F25,F27,F29,F31,F33,F35,F37,F39,F41)</f>
        <v>0</v>
      </c>
      <c r="G43" s="5"/>
      <c r="H43" s="19"/>
    </row>
    <row r="44" spans="1:8" ht="15.6" thickBot="1">
      <c r="A44" s="892"/>
      <c r="B44" s="893"/>
      <c r="C44" s="402"/>
      <c r="D44" s="480">
        <f>SUM(D10,D12,D14,D16,D18,D20,D22,D24,D26,D28,D30,D32,D34,D36,D38,D40,D42)</f>
        <v>0</v>
      </c>
      <c r="E44" s="480">
        <f>SUM(E10,E12,E14,E16,E18,E20,E22,E24,E26,E28,E30,E32,E34,E36,E38,E40,E42)</f>
        <v>0</v>
      </c>
      <c r="F44" s="825">
        <f t="shared" ref="F44" si="0">SUM(F10,F12,F14,F16,F18,F20,F22,F24,F26,F28,F30,F32,F34,F36,F38,F40,F42)</f>
        <v>0</v>
      </c>
      <c r="G44" s="20"/>
      <c r="H44" s="21"/>
    </row>
    <row r="45" spans="1:8">
      <c r="A45" s="5"/>
      <c r="B45" s="5"/>
      <c r="C45" s="5"/>
      <c r="D45" s="5"/>
      <c r="E45" s="23"/>
      <c r="F45" s="171"/>
      <c r="G45" s="5"/>
      <c r="H45" s="5"/>
    </row>
    <row r="46" spans="1:8">
      <c r="A46" s="889" t="s">
        <v>142</v>
      </c>
      <c r="B46" s="889"/>
      <c r="C46" s="889"/>
      <c r="D46" s="889"/>
      <c r="E46" s="889"/>
      <c r="F46" s="889"/>
      <c r="G46" s="5"/>
      <c r="H46" s="5"/>
    </row>
    <row r="47" spans="1:8">
      <c r="A47" s="5" t="s">
        <v>238</v>
      </c>
      <c r="B47" s="5"/>
      <c r="C47" s="5"/>
      <c r="D47" s="5"/>
      <c r="E47" s="23"/>
      <c r="F47" s="23"/>
      <c r="G47" s="5"/>
      <c r="H47" s="5"/>
    </row>
    <row r="48" spans="1:8">
      <c r="A48" s="5"/>
      <c r="B48" s="5"/>
      <c r="C48" s="5"/>
      <c r="D48" s="5"/>
      <c r="F48" s="23"/>
      <c r="G48" s="5"/>
      <c r="H48" s="5"/>
    </row>
    <row r="49" spans="4:4">
      <c r="D49" s="169"/>
    </row>
  </sheetData>
  <mergeCells count="8">
    <mergeCell ref="A46:F46"/>
    <mergeCell ref="A43:B44"/>
    <mergeCell ref="D6:D7"/>
    <mergeCell ref="D4:F4"/>
    <mergeCell ref="D5:E5"/>
    <mergeCell ref="A4:A8"/>
    <mergeCell ref="B4:B8"/>
    <mergeCell ref="C4:C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86" orientation="portrait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49"/>
  <sheetViews>
    <sheetView view="pageBreakPreview" topLeftCell="A4" zoomScale="60" zoomScaleNormal="100" workbookViewId="0">
      <selection activeCell="K20" sqref="K19:K20"/>
    </sheetView>
  </sheetViews>
  <sheetFormatPr defaultRowHeight="13.2"/>
  <cols>
    <col min="1" max="1" width="6.5546875" customWidth="1"/>
    <col min="2" max="3" width="19.5546875" customWidth="1"/>
    <col min="4" max="4" width="16.88671875" bestFit="1" customWidth="1"/>
    <col min="5" max="5" width="16.6640625" style="66" customWidth="1"/>
    <col min="6" max="6" width="24.33203125" style="66" customWidth="1"/>
    <col min="7" max="7" width="8.88671875" style="66" customWidth="1"/>
    <col min="8" max="8" width="21.109375" style="66" customWidth="1"/>
    <col min="9" max="9" width="16.88671875" style="80" bestFit="1" customWidth="1"/>
    <col min="10" max="10" width="18.88671875" customWidth="1"/>
    <col min="11" max="11" width="23" customWidth="1"/>
  </cols>
  <sheetData>
    <row r="1" spans="1:17" s="156" customFormat="1" ht="15.6">
      <c r="A1" s="353" t="s">
        <v>239</v>
      </c>
      <c r="B1" s="354"/>
      <c r="C1" s="354"/>
      <c r="D1" s="354"/>
      <c r="E1" s="355"/>
      <c r="F1" s="355"/>
      <c r="G1" s="355"/>
      <c r="H1" s="355"/>
      <c r="I1" s="356"/>
      <c r="J1" s="354"/>
      <c r="K1" s="354"/>
      <c r="L1" s="354"/>
      <c r="M1" s="354"/>
    </row>
    <row r="2" spans="1:17" s="156" customFormat="1" ht="16.2" thickBot="1">
      <c r="A2" s="374" t="s">
        <v>240</v>
      </c>
      <c r="B2" s="375"/>
      <c r="C2" s="389"/>
      <c r="D2" s="389"/>
      <c r="E2" s="390"/>
      <c r="F2" s="390"/>
      <c r="G2" s="390"/>
      <c r="H2" s="390"/>
      <c r="I2" s="391"/>
      <c r="J2" s="354"/>
      <c r="K2" s="354"/>
      <c r="L2" s="354"/>
      <c r="M2" s="354"/>
    </row>
    <row r="3" spans="1:17" ht="15.6" thickBot="1">
      <c r="A3" s="376" t="s">
        <v>0</v>
      </c>
      <c r="B3" s="377"/>
      <c r="D3" s="478"/>
      <c r="E3" s="478"/>
      <c r="F3" s="831" t="s">
        <v>219</v>
      </c>
      <c r="G3" s="478"/>
      <c r="H3" s="478"/>
      <c r="I3" s="478"/>
      <c r="K3" s="507"/>
      <c r="L3" s="507"/>
      <c r="M3" s="507"/>
      <c r="N3" s="507"/>
      <c r="O3" s="507"/>
      <c r="P3" s="478"/>
      <c r="Q3" s="478"/>
    </row>
    <row r="4" spans="1:17" ht="45.6" customHeight="1" thickBot="1">
      <c r="A4" s="913" t="s">
        <v>6</v>
      </c>
      <c r="B4" s="918" t="s">
        <v>96</v>
      </c>
      <c r="C4" s="921" t="s">
        <v>124</v>
      </c>
      <c r="D4" s="909" t="s">
        <v>133</v>
      </c>
      <c r="E4" s="910"/>
      <c r="F4" s="911"/>
      <c r="G4" s="5"/>
      <c r="H4" s="5"/>
      <c r="I4"/>
    </row>
    <row r="5" spans="1:17" ht="15.6" thickBot="1">
      <c r="A5" s="914"/>
      <c r="B5" s="919"/>
      <c r="C5" s="922"/>
      <c r="D5" s="912" t="s">
        <v>1</v>
      </c>
      <c r="E5" s="912"/>
      <c r="F5" s="717" t="s">
        <v>125</v>
      </c>
      <c r="G5" s="5"/>
      <c r="H5" s="5"/>
      <c r="I5"/>
    </row>
    <row r="6" spans="1:17" ht="15.6" thickBot="1">
      <c r="A6" s="914"/>
      <c r="B6" s="919"/>
      <c r="C6" s="922"/>
      <c r="D6" s="913" t="s">
        <v>135</v>
      </c>
      <c r="E6" s="718" t="s">
        <v>43</v>
      </c>
      <c r="F6" s="718" t="s">
        <v>45</v>
      </c>
      <c r="G6" s="5"/>
      <c r="H6" s="5"/>
      <c r="I6"/>
    </row>
    <row r="7" spans="1:17" ht="15.6" thickBot="1">
      <c r="A7" s="914"/>
      <c r="B7" s="919"/>
      <c r="C7" s="922"/>
      <c r="D7" s="914"/>
      <c r="E7" s="719" t="s">
        <v>44</v>
      </c>
      <c r="F7" s="719" t="s">
        <v>46</v>
      </c>
      <c r="G7" s="5"/>
      <c r="H7" s="5"/>
      <c r="I7"/>
    </row>
    <row r="8" spans="1:17" ht="15">
      <c r="A8" s="917"/>
      <c r="B8" s="920"/>
      <c r="C8" s="923"/>
      <c r="D8" s="720" t="s">
        <v>4</v>
      </c>
      <c r="E8" s="721" t="s">
        <v>4</v>
      </c>
      <c r="F8" s="721" t="s">
        <v>4</v>
      </c>
      <c r="G8" s="5"/>
      <c r="H8" s="5"/>
      <c r="I8"/>
    </row>
    <row r="9" spans="1:17" ht="15" customHeight="1">
      <c r="A9" s="274" t="s">
        <v>7</v>
      </c>
      <c r="B9" s="404" t="s">
        <v>255</v>
      </c>
      <c r="C9" s="924" t="s">
        <v>260</v>
      </c>
      <c r="D9" s="18"/>
      <c r="E9" s="8">
        <f>D10-E10</f>
        <v>3734.8199999999997</v>
      </c>
      <c r="F9" s="847">
        <v>449.61</v>
      </c>
      <c r="G9" s="5"/>
      <c r="H9" s="5"/>
      <c r="I9"/>
    </row>
    <row r="10" spans="1:17" ht="15">
      <c r="A10" s="275"/>
      <c r="B10" s="405"/>
      <c r="C10" s="925"/>
      <c r="D10" s="298">
        <v>3753.58</v>
      </c>
      <c r="E10" s="10">
        <v>18.760000000000002</v>
      </c>
      <c r="F10" s="848">
        <v>2.17</v>
      </c>
      <c r="G10" s="82"/>
      <c r="H10" s="11"/>
      <c r="I10"/>
    </row>
    <row r="11" spans="1:17" ht="15" customHeight="1">
      <c r="A11" s="274" t="s">
        <v>8</v>
      </c>
      <c r="B11" s="404"/>
      <c r="C11" s="924" t="s">
        <v>261</v>
      </c>
      <c r="D11" s="297"/>
      <c r="E11" s="845">
        <f>D12-E12</f>
        <v>2860.0600000000004</v>
      </c>
      <c r="F11" s="849">
        <v>113.92</v>
      </c>
      <c r="G11" s="5"/>
      <c r="H11" s="5"/>
      <c r="I11"/>
    </row>
    <row r="12" spans="1:17" ht="15">
      <c r="A12" s="274"/>
      <c r="B12" s="404"/>
      <c r="C12" s="925"/>
      <c r="D12" s="299">
        <v>2891.01</v>
      </c>
      <c r="E12" s="846">
        <v>30.95</v>
      </c>
      <c r="F12" s="849">
        <v>0.83</v>
      </c>
      <c r="G12" s="82"/>
      <c r="H12" s="12"/>
      <c r="I12"/>
    </row>
    <row r="13" spans="1:17" ht="15.6" customHeight="1">
      <c r="A13" s="276" t="s">
        <v>9</v>
      </c>
      <c r="B13" s="406"/>
      <c r="C13" s="924" t="s">
        <v>262</v>
      </c>
      <c r="D13" s="78"/>
      <c r="E13" s="14">
        <f>D14-E14</f>
        <v>2587.44</v>
      </c>
      <c r="F13" s="13">
        <f>E13-19.4</f>
        <v>2568.04</v>
      </c>
      <c r="G13" s="5"/>
      <c r="H13" s="5"/>
      <c r="I13"/>
    </row>
    <row r="14" spans="1:17" ht="15.6">
      <c r="A14" s="275"/>
      <c r="B14" s="407"/>
      <c r="C14" s="925"/>
      <c r="D14" s="296">
        <v>2623.64</v>
      </c>
      <c r="E14" s="837">
        <v>36.200000000000003</v>
      </c>
      <c r="F14" s="75">
        <v>36.11</v>
      </c>
      <c r="G14" s="82"/>
      <c r="H14" s="11"/>
      <c r="I14"/>
    </row>
    <row r="15" spans="1:17" ht="15">
      <c r="A15" s="274" t="s">
        <v>10</v>
      </c>
      <c r="B15" s="404"/>
      <c r="C15" s="317"/>
      <c r="D15" s="18"/>
      <c r="E15" s="8"/>
      <c r="F15" s="7"/>
      <c r="G15" s="5"/>
      <c r="H15" s="5"/>
      <c r="I15"/>
    </row>
    <row r="16" spans="1:17" ht="15">
      <c r="A16" s="274"/>
      <c r="B16" s="404"/>
      <c r="C16" s="317"/>
      <c r="D16" s="307">
        <f>SUM(E15,E16)</f>
        <v>0</v>
      </c>
      <c r="E16" s="8"/>
      <c r="F16" s="7"/>
      <c r="G16" s="82"/>
      <c r="H16" s="11"/>
      <c r="I16"/>
    </row>
    <row r="17" spans="1:9" ht="15">
      <c r="A17" s="276" t="s">
        <v>11</v>
      </c>
      <c r="B17" s="408"/>
      <c r="C17" s="319"/>
      <c r="D17" s="78"/>
      <c r="E17" s="14"/>
      <c r="F17" s="13"/>
      <c r="G17" s="5"/>
      <c r="H17" s="5"/>
      <c r="I17"/>
    </row>
    <row r="18" spans="1:9" ht="15">
      <c r="A18" s="275"/>
      <c r="B18" s="405"/>
      <c r="C18" s="318"/>
      <c r="D18" s="298">
        <f>SUM(E17,E18)</f>
        <v>0</v>
      </c>
      <c r="E18" s="10"/>
      <c r="F18" s="9"/>
      <c r="G18" s="82"/>
      <c r="H18" s="11"/>
      <c r="I18"/>
    </row>
    <row r="19" spans="1:9" ht="15">
      <c r="A19" s="274" t="s">
        <v>12</v>
      </c>
      <c r="B19" s="404"/>
      <c r="C19" s="317"/>
      <c r="D19" s="18"/>
      <c r="E19" s="8"/>
      <c r="F19" s="7"/>
      <c r="G19" s="5"/>
      <c r="H19" s="5"/>
      <c r="I19"/>
    </row>
    <row r="20" spans="1:9" ht="15">
      <c r="A20" s="274"/>
      <c r="B20" s="404"/>
      <c r="C20" s="317"/>
      <c r="D20" s="299">
        <f>SUM(E19,E20)</f>
        <v>0</v>
      </c>
      <c r="E20" s="8"/>
      <c r="F20" s="7"/>
      <c r="G20" s="82"/>
      <c r="H20" s="11"/>
      <c r="I20"/>
    </row>
    <row r="21" spans="1:9" ht="15">
      <c r="A21" s="276" t="s">
        <v>13</v>
      </c>
      <c r="B21" s="408"/>
      <c r="C21" s="319"/>
      <c r="D21" s="78"/>
      <c r="E21" s="15"/>
      <c r="F21" s="6"/>
      <c r="G21" s="5"/>
      <c r="H21" s="5"/>
      <c r="I21"/>
    </row>
    <row r="22" spans="1:9" ht="15">
      <c r="A22" s="275"/>
      <c r="B22" s="405"/>
      <c r="C22" s="318"/>
      <c r="D22" s="298">
        <f>SUM(E21,E22)</f>
        <v>0</v>
      </c>
      <c r="E22" s="17"/>
      <c r="F22" s="16"/>
      <c r="G22" s="82"/>
      <c r="H22" s="12"/>
      <c r="I22"/>
    </row>
    <row r="23" spans="1:9" ht="15">
      <c r="A23" s="274" t="s">
        <v>14</v>
      </c>
      <c r="B23" s="404"/>
      <c r="C23" s="317"/>
      <c r="D23" s="18"/>
      <c r="E23" s="8"/>
      <c r="F23" s="7"/>
      <c r="G23" s="5"/>
      <c r="H23" s="5"/>
      <c r="I23"/>
    </row>
    <row r="24" spans="1:9" ht="15">
      <c r="A24" s="274"/>
      <c r="B24" s="404"/>
      <c r="C24" s="317"/>
      <c r="D24" s="306">
        <f>SUM(E23,E24)</f>
        <v>0</v>
      </c>
      <c r="E24" s="8"/>
      <c r="F24" s="7"/>
      <c r="G24" s="82"/>
      <c r="H24" s="11"/>
      <c r="I24"/>
    </row>
    <row r="25" spans="1:9" ht="15">
      <c r="A25" s="276" t="s">
        <v>15</v>
      </c>
      <c r="B25" s="408"/>
      <c r="C25" s="319"/>
      <c r="D25" s="78"/>
      <c r="E25" s="14"/>
      <c r="F25" s="13"/>
      <c r="G25" s="5"/>
      <c r="H25" s="5"/>
      <c r="I25"/>
    </row>
    <row r="26" spans="1:9" ht="15">
      <c r="A26" s="275"/>
      <c r="B26" s="405"/>
      <c r="C26" s="318"/>
      <c r="D26" s="308">
        <f>SUM(E25,E26)</f>
        <v>0</v>
      </c>
      <c r="E26" s="10"/>
      <c r="F26" s="9"/>
      <c r="G26" s="82"/>
      <c r="H26" s="11"/>
      <c r="I26"/>
    </row>
    <row r="27" spans="1:9" ht="15">
      <c r="A27" s="274" t="s">
        <v>16</v>
      </c>
      <c r="B27" s="404"/>
      <c r="C27" s="317"/>
      <c r="D27" s="18"/>
      <c r="E27" s="110"/>
      <c r="F27" s="109"/>
      <c r="G27" s="5"/>
      <c r="H27" s="5"/>
      <c r="I27"/>
    </row>
    <row r="28" spans="1:9" ht="15">
      <c r="A28" s="274"/>
      <c r="B28" s="404"/>
      <c r="C28" s="317"/>
      <c r="D28" s="306">
        <f>SUM(E27,E28)</f>
        <v>0</v>
      </c>
      <c r="E28" s="110"/>
      <c r="F28" s="109"/>
      <c r="G28" s="82"/>
      <c r="H28" s="11"/>
      <c r="I28"/>
    </row>
    <row r="29" spans="1:9" ht="15.6">
      <c r="A29" s="276" t="s">
        <v>17</v>
      </c>
      <c r="B29" s="409"/>
      <c r="C29" s="320"/>
      <c r="D29" s="347"/>
      <c r="E29" s="113"/>
      <c r="F29" s="112"/>
      <c r="G29" s="5"/>
      <c r="H29" s="5"/>
      <c r="I29"/>
    </row>
    <row r="30" spans="1:9" ht="15.6">
      <c r="A30" s="275"/>
      <c r="B30" s="410"/>
      <c r="C30" s="321"/>
      <c r="D30" s="309">
        <f>SUM(E29,E30)</f>
        <v>0</v>
      </c>
      <c r="E30" s="116"/>
      <c r="F30" s="115"/>
      <c r="G30" s="82"/>
      <c r="H30" s="11"/>
      <c r="I30"/>
    </row>
    <row r="31" spans="1:9" ht="15">
      <c r="A31" s="274" t="s">
        <v>18</v>
      </c>
      <c r="B31" s="404"/>
      <c r="C31" s="317"/>
      <c r="D31" s="18"/>
      <c r="E31" s="110"/>
      <c r="F31" s="109"/>
      <c r="G31" s="5"/>
      <c r="H31" s="5"/>
      <c r="I31"/>
    </row>
    <row r="32" spans="1:9" ht="15">
      <c r="A32" s="274"/>
      <c r="B32" s="404"/>
      <c r="C32" s="317"/>
      <c r="D32" s="306">
        <f>SUM(E31,E32)</f>
        <v>0</v>
      </c>
      <c r="E32" s="110"/>
      <c r="F32" s="109"/>
      <c r="G32" s="82"/>
      <c r="H32" s="11"/>
      <c r="I32"/>
    </row>
    <row r="33" spans="1:13" ht="15">
      <c r="A33" s="276" t="s">
        <v>19</v>
      </c>
      <c r="B33" s="408"/>
      <c r="C33" s="319"/>
      <c r="D33" s="78"/>
      <c r="E33" s="119"/>
      <c r="F33" s="118"/>
      <c r="G33" s="5"/>
      <c r="H33" s="5"/>
      <c r="I33"/>
    </row>
    <row r="34" spans="1:13" ht="15">
      <c r="A34" s="275"/>
      <c r="B34" s="405"/>
      <c r="C34" s="318"/>
      <c r="D34" s="308">
        <f>SUM(E33,E34)</f>
        <v>0</v>
      </c>
      <c r="E34" s="122"/>
      <c r="F34" s="121"/>
      <c r="G34" s="82"/>
      <c r="H34" s="12"/>
      <c r="I34"/>
    </row>
    <row r="35" spans="1:13" ht="15.6">
      <c r="A35" s="274" t="s">
        <v>20</v>
      </c>
      <c r="B35" s="411"/>
      <c r="C35" s="322"/>
      <c r="D35" s="346"/>
      <c r="E35" s="125"/>
      <c r="F35" s="124"/>
      <c r="G35" s="5"/>
      <c r="H35" s="5"/>
      <c r="I35"/>
    </row>
    <row r="36" spans="1:13" ht="15.6">
      <c r="A36" s="274"/>
      <c r="B36" s="411"/>
      <c r="C36" s="322"/>
      <c r="D36" s="310">
        <v>0</v>
      </c>
      <c r="E36" s="125"/>
      <c r="F36" s="124"/>
      <c r="G36" s="82"/>
      <c r="H36" s="11"/>
      <c r="I36"/>
    </row>
    <row r="37" spans="1:13" ht="15.6">
      <c r="A37" s="276" t="s">
        <v>21</v>
      </c>
      <c r="B37" s="412"/>
      <c r="C37" s="323"/>
      <c r="D37" s="345"/>
      <c r="E37" s="126"/>
      <c r="F37" s="272"/>
      <c r="G37"/>
      <c r="H37"/>
      <c r="I37"/>
    </row>
    <row r="38" spans="1:13" ht="15.6">
      <c r="A38" s="275"/>
      <c r="B38" s="413"/>
      <c r="C38" s="324"/>
      <c r="D38" s="311">
        <f>SUM(E37,E38)</f>
        <v>0</v>
      </c>
      <c r="E38" s="127"/>
      <c r="F38" s="273"/>
      <c r="G38"/>
      <c r="H38"/>
      <c r="I38"/>
    </row>
    <row r="39" spans="1:13" ht="15.6">
      <c r="A39" s="274" t="s">
        <v>131</v>
      </c>
      <c r="B39" s="414"/>
      <c r="C39" s="325"/>
      <c r="D39" s="344"/>
      <c r="E39" s="130"/>
      <c r="F39" s="129"/>
      <c r="G39" s="5"/>
      <c r="H39" s="5"/>
      <c r="I39"/>
    </row>
    <row r="40" spans="1:13" ht="15.6">
      <c r="A40" s="274"/>
      <c r="B40" s="414"/>
      <c r="C40" s="325"/>
      <c r="D40" s="306">
        <f>SUM(E39,E40)</f>
        <v>0</v>
      </c>
      <c r="E40" s="130"/>
      <c r="F40" s="129"/>
      <c r="G40" s="82"/>
      <c r="H40" s="11"/>
      <c r="I40"/>
    </row>
    <row r="41" spans="1:13" ht="15">
      <c r="A41" s="276" t="s">
        <v>131</v>
      </c>
      <c r="B41" s="408"/>
      <c r="C41" s="319"/>
      <c r="D41" s="78"/>
      <c r="E41" s="119"/>
      <c r="F41" s="118"/>
      <c r="G41" s="5"/>
      <c r="H41" s="5"/>
      <c r="I41"/>
    </row>
    <row r="42" spans="1:13" ht="15.6" thickBot="1">
      <c r="A42" s="277"/>
      <c r="B42" s="415"/>
      <c r="C42" s="326"/>
      <c r="D42" s="312">
        <f>SUM(E41,E42)</f>
        <v>0</v>
      </c>
      <c r="E42" s="133"/>
      <c r="F42" s="132"/>
      <c r="G42" s="82"/>
      <c r="H42" s="11"/>
      <c r="I42"/>
    </row>
    <row r="43" spans="1:13" ht="16.2" thickBot="1">
      <c r="A43" s="515"/>
      <c r="B43" s="915" t="s">
        <v>40</v>
      </c>
      <c r="C43" s="517" t="s">
        <v>214</v>
      </c>
      <c r="D43" s="342">
        <f>SUM(D9,D11,D13,D15,D17,D19,D21,D23,D25,D27,D29,D31,D33,D35,D37,D39,D41)</f>
        <v>0</v>
      </c>
      <c r="E43" s="270">
        <f t="shared" ref="E43:F44" si="0">SUM(E9,E11,E13,E15,E17,E19,E21,E23,E25,E27,E29,E31,E33,E35,E37,E39,E41)</f>
        <v>9182.32</v>
      </c>
      <c r="F43" s="435">
        <f t="shared" si="0"/>
        <v>3131.5699999999997</v>
      </c>
      <c r="G43" s="5"/>
      <c r="H43" s="19"/>
      <c r="I43"/>
    </row>
    <row r="44" spans="1:13" ht="15.6" thickBot="1">
      <c r="A44" s="516"/>
      <c r="B44" s="916"/>
      <c r="C44" s="403"/>
      <c r="D44" s="271">
        <f>SUM(D10,D12,D14,D16,D18,D20,D22,D24,D26,D28,D30,D32,D34,D36,D38,D40,D42)</f>
        <v>9268.23</v>
      </c>
      <c r="E44" s="271">
        <f t="shared" si="0"/>
        <v>85.91</v>
      </c>
      <c r="F44" s="436">
        <f t="shared" si="0"/>
        <v>39.11</v>
      </c>
      <c r="G44" s="20"/>
      <c r="H44" s="21"/>
      <c r="I44"/>
    </row>
    <row r="45" spans="1:13">
      <c r="A45" s="5"/>
      <c r="B45" s="5"/>
      <c r="C45" s="5"/>
      <c r="D45" s="5"/>
      <c r="E45" s="23"/>
      <c r="F45" s="171"/>
      <c r="G45" s="171"/>
      <c r="H45" s="171"/>
      <c r="I45" s="11"/>
      <c r="J45" s="5"/>
      <c r="K45" s="169"/>
      <c r="L45" s="5"/>
      <c r="M45" s="5"/>
    </row>
    <row r="46" spans="1:13" ht="32.4" customHeight="1">
      <c r="A46" s="908" t="s">
        <v>142</v>
      </c>
      <c r="B46" s="908"/>
      <c r="C46" s="908"/>
      <c r="D46" s="908"/>
      <c r="E46" s="908"/>
      <c r="F46" s="908"/>
      <c r="G46" s="908"/>
      <c r="H46" s="74"/>
      <c r="I46" s="79"/>
      <c r="J46" s="22"/>
      <c r="K46" s="22"/>
      <c r="L46" s="5"/>
      <c r="M46" s="5"/>
    </row>
    <row r="47" spans="1:13">
      <c r="A47" s="5" t="s">
        <v>242</v>
      </c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69"/>
      <c r="I49" s="170"/>
    </row>
  </sheetData>
  <mergeCells count="11">
    <mergeCell ref="A46:G46"/>
    <mergeCell ref="D4:F4"/>
    <mergeCell ref="D5:E5"/>
    <mergeCell ref="D6:D7"/>
    <mergeCell ref="B43:B44"/>
    <mergeCell ref="A4:A8"/>
    <mergeCell ref="B4:B8"/>
    <mergeCell ref="C4:C8"/>
    <mergeCell ref="C9:C10"/>
    <mergeCell ref="C11:C12"/>
    <mergeCell ref="C13:C14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4" orientation="portrait" r:id="rId1"/>
  <headerFooter alignWithMargins="0">
    <oddHeader>&amp;RZałącznik nr 1 – pismo ZP - 7212.1.2019</oddHeader>
    <oddFooter>&amp;C&amp;A</oddFooter>
  </headerFooter>
  <colBreaks count="1" manualBreakCount="1">
    <brk id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topLeftCell="G1" zoomScaleNormal="100" workbookViewId="0">
      <selection activeCell="P46" sqref="P46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9" width="14.109375" customWidth="1"/>
    <col min="10" max="10" width="11.5546875" bestFit="1" customWidth="1"/>
    <col min="11" max="11" width="15.5546875" customWidth="1"/>
    <col min="12" max="12" width="13.33203125" bestFit="1" customWidth="1"/>
    <col min="13" max="13" width="15" customWidth="1"/>
    <col min="14" max="14" width="13.33203125" bestFit="1" customWidth="1"/>
    <col min="15" max="15" width="15.5546875" customWidth="1"/>
    <col min="16" max="16" width="14.6640625" bestFit="1" customWidth="1"/>
    <col min="17" max="17" width="17.44140625" customWidth="1"/>
    <col min="18" max="18" width="14.109375" bestFit="1" customWidth="1"/>
  </cols>
  <sheetData>
    <row r="1" spans="1:21" s="156" customFormat="1" ht="15.6">
      <c r="A1" s="357" t="s">
        <v>61</v>
      </c>
      <c r="B1" s="358"/>
      <c r="C1" s="358"/>
      <c r="D1" s="397"/>
      <c r="E1" s="397"/>
      <c r="F1" s="397"/>
      <c r="G1" s="397"/>
      <c r="H1" s="397"/>
      <c r="I1" s="397"/>
      <c r="J1" s="358"/>
      <c r="K1" s="359"/>
      <c r="L1" s="360"/>
      <c r="M1" s="361"/>
      <c r="N1" s="362"/>
      <c r="O1" s="362"/>
      <c r="P1" s="362"/>
      <c r="Q1" s="362"/>
      <c r="R1" s="362"/>
    </row>
    <row r="2" spans="1:21" s="156" customFormat="1" ht="15.6">
      <c r="A2" s="378" t="s">
        <v>62</v>
      </c>
      <c r="B2" s="379"/>
      <c r="C2" s="379"/>
      <c r="D2" s="394"/>
      <c r="E2" s="395"/>
      <c r="F2" s="395"/>
      <c r="G2" s="396"/>
      <c r="H2" s="358"/>
      <c r="I2" s="358"/>
      <c r="J2" s="358"/>
      <c r="K2" s="359"/>
      <c r="L2" s="360"/>
      <c r="M2" s="361"/>
      <c r="N2" s="362"/>
      <c r="O2" s="362"/>
      <c r="P2" s="362"/>
      <c r="Q2" s="362"/>
      <c r="R2" s="362"/>
    </row>
    <row r="3" spans="1:21" ht="24" customHeight="1">
      <c r="A3" s="380" t="s">
        <v>123</v>
      </c>
      <c r="B3" s="381"/>
      <c r="C3" s="392"/>
      <c r="D3" s="392"/>
      <c r="E3" s="392"/>
      <c r="F3" s="392"/>
      <c r="G3" s="392"/>
      <c r="H3" s="393"/>
      <c r="I3" s="393"/>
      <c r="J3" s="25"/>
      <c r="K3" s="26"/>
      <c r="L3" s="27"/>
      <c r="M3" s="28"/>
      <c r="N3" s="29"/>
      <c r="Q3" s="83"/>
      <c r="R3" s="478" t="s">
        <v>219</v>
      </c>
      <c r="S3" s="478"/>
      <c r="T3" s="478"/>
      <c r="U3" s="478"/>
    </row>
    <row r="4" spans="1:21" s="246" customFormat="1" ht="14.4" thickBot="1">
      <c r="A4" s="722" t="s">
        <v>119</v>
      </c>
      <c r="B4" s="723"/>
      <c r="C4" s="724"/>
      <c r="D4" s="725"/>
      <c r="E4" s="725"/>
      <c r="F4" s="725"/>
      <c r="G4" s="725"/>
      <c r="H4" s="725"/>
      <c r="I4" s="725"/>
      <c r="J4" s="725"/>
      <c r="K4" s="726"/>
      <c r="L4" s="727"/>
      <c r="M4" s="728"/>
      <c r="N4" s="729"/>
      <c r="O4" s="729"/>
      <c r="P4" s="729"/>
      <c r="Q4" s="729"/>
      <c r="R4" s="729"/>
    </row>
    <row r="5" spans="1:21" ht="15" customHeight="1">
      <c r="A5" s="730"/>
      <c r="B5" s="942" t="s">
        <v>96</v>
      </c>
      <c r="C5" s="951" t="s">
        <v>54</v>
      </c>
      <c r="D5" s="952"/>
      <c r="E5" s="952"/>
      <c r="F5" s="952"/>
      <c r="G5" s="952"/>
      <c r="H5" s="952"/>
      <c r="I5" s="953"/>
      <c r="J5" s="939" t="s">
        <v>117</v>
      </c>
      <c r="K5" s="938"/>
      <c r="L5" s="937" t="s">
        <v>55</v>
      </c>
      <c r="M5" s="938"/>
      <c r="N5" s="929" t="s">
        <v>56</v>
      </c>
      <c r="O5" s="931"/>
      <c r="P5" s="929" t="s">
        <v>58</v>
      </c>
      <c r="Q5" s="930"/>
      <c r="R5" s="931"/>
    </row>
    <row r="6" spans="1:21" ht="15">
      <c r="A6" s="731"/>
      <c r="B6" s="943"/>
      <c r="C6" s="954"/>
      <c r="D6" s="955"/>
      <c r="E6" s="955"/>
      <c r="F6" s="955"/>
      <c r="G6" s="955"/>
      <c r="H6" s="955"/>
      <c r="I6" s="956"/>
      <c r="J6" s="940" t="s">
        <v>118</v>
      </c>
      <c r="K6" s="941"/>
      <c r="L6" s="947"/>
      <c r="M6" s="941"/>
      <c r="N6" s="926" t="s">
        <v>57</v>
      </c>
      <c r="O6" s="928"/>
      <c r="P6" s="926"/>
      <c r="Q6" s="927"/>
      <c r="R6" s="928"/>
    </row>
    <row r="7" spans="1:21" ht="15">
      <c r="A7" s="731" t="s">
        <v>6</v>
      </c>
      <c r="B7" s="943"/>
      <c r="C7" s="732" t="s">
        <v>48</v>
      </c>
      <c r="D7" s="733" t="s">
        <v>24</v>
      </c>
      <c r="E7" s="733" t="s">
        <v>49</v>
      </c>
      <c r="F7" s="734" t="s">
        <v>50</v>
      </c>
      <c r="G7" s="735" t="s">
        <v>51</v>
      </c>
      <c r="H7" s="736" t="s">
        <v>122</v>
      </c>
      <c r="I7" s="948" t="s">
        <v>174</v>
      </c>
      <c r="J7" s="945" t="s">
        <v>1</v>
      </c>
      <c r="K7" s="737"/>
      <c r="L7" s="932" t="s">
        <v>1</v>
      </c>
      <c r="M7" s="738"/>
      <c r="N7" s="932" t="s">
        <v>1</v>
      </c>
      <c r="O7" s="738"/>
      <c r="P7" s="932" t="s">
        <v>1</v>
      </c>
      <c r="Q7" s="739" t="s">
        <v>60</v>
      </c>
      <c r="R7" s="740"/>
    </row>
    <row r="8" spans="1:21" ht="15">
      <c r="A8" s="731"/>
      <c r="B8" s="943"/>
      <c r="C8" s="732" t="s">
        <v>47</v>
      </c>
      <c r="D8" s="741" t="s">
        <v>25</v>
      </c>
      <c r="E8" s="742"/>
      <c r="F8" s="734" t="s">
        <v>53</v>
      </c>
      <c r="G8" s="743" t="s">
        <v>52</v>
      </c>
      <c r="H8" s="744" t="s">
        <v>175</v>
      </c>
      <c r="I8" s="949"/>
      <c r="J8" s="946"/>
      <c r="K8" s="745" t="s">
        <v>43</v>
      </c>
      <c r="L8" s="933"/>
      <c r="M8" s="746" t="s">
        <v>43</v>
      </c>
      <c r="N8" s="933"/>
      <c r="O8" s="745" t="s">
        <v>43</v>
      </c>
      <c r="P8" s="933"/>
      <c r="Q8" s="747" t="s">
        <v>59</v>
      </c>
      <c r="R8" s="748" t="s">
        <v>45</v>
      </c>
    </row>
    <row r="9" spans="1:21" ht="22.8">
      <c r="A9" s="731"/>
      <c r="B9" s="943"/>
      <c r="C9" s="749"/>
      <c r="D9" s="750" t="s">
        <v>221</v>
      </c>
      <c r="E9" s="750" t="s">
        <v>222</v>
      </c>
      <c r="F9" s="734"/>
      <c r="G9" s="751" t="s">
        <v>120</v>
      </c>
      <c r="H9" s="752" t="s">
        <v>41</v>
      </c>
      <c r="I9" s="949"/>
      <c r="J9" s="753" t="s">
        <v>41</v>
      </c>
      <c r="K9" s="754" t="s">
        <v>44</v>
      </c>
      <c r="L9" s="755" t="s">
        <v>41</v>
      </c>
      <c r="M9" s="756" t="s">
        <v>44</v>
      </c>
      <c r="N9" s="755" t="s">
        <v>41</v>
      </c>
      <c r="O9" s="754" t="s">
        <v>44</v>
      </c>
      <c r="P9" s="757" t="s">
        <v>41</v>
      </c>
      <c r="Q9" s="758" t="s">
        <v>71</v>
      </c>
      <c r="R9" s="759" t="s">
        <v>46</v>
      </c>
    </row>
    <row r="10" spans="1:21" ht="15.6" thickBot="1">
      <c r="A10" s="760"/>
      <c r="B10" s="944"/>
      <c r="C10" s="761" t="s">
        <v>3</v>
      </c>
      <c r="D10" s="762" t="s">
        <v>3</v>
      </c>
      <c r="E10" s="763" t="s">
        <v>3</v>
      </c>
      <c r="F10" s="764" t="s">
        <v>3</v>
      </c>
      <c r="G10" s="764" t="s">
        <v>3</v>
      </c>
      <c r="H10" s="765" t="s">
        <v>42</v>
      </c>
      <c r="I10" s="950"/>
      <c r="J10" s="766" t="s">
        <v>42</v>
      </c>
      <c r="K10" s="767" t="s">
        <v>4</v>
      </c>
      <c r="L10" s="768" t="s">
        <v>42</v>
      </c>
      <c r="M10" s="769" t="s">
        <v>4</v>
      </c>
      <c r="N10" s="768" t="s">
        <v>42</v>
      </c>
      <c r="O10" s="770" t="s">
        <v>4</v>
      </c>
      <c r="P10" s="771" t="s">
        <v>42</v>
      </c>
      <c r="Q10" s="761" t="s">
        <v>4</v>
      </c>
      <c r="R10" s="770" t="s">
        <v>4</v>
      </c>
    </row>
    <row r="11" spans="1:21" ht="15.6" thickTop="1">
      <c r="A11" s="266" t="s">
        <v>7</v>
      </c>
      <c r="B11" s="267" t="s">
        <v>255</v>
      </c>
      <c r="C11" s="173"/>
      <c r="D11" s="673"/>
      <c r="E11" s="675"/>
      <c r="F11" s="174">
        <v>1</v>
      </c>
      <c r="G11" s="175"/>
      <c r="H11" s="253"/>
      <c r="I11" s="496"/>
      <c r="J11" s="174"/>
      <c r="K11" s="176"/>
      <c r="L11" s="177"/>
      <c r="M11" s="88"/>
      <c r="N11" s="293"/>
      <c r="O11" s="294"/>
      <c r="P11" s="293">
        <v>10</v>
      </c>
      <c r="Q11" s="295">
        <v>58.28</v>
      </c>
      <c r="R11" s="850">
        <f>Q11+Q12</f>
        <v>315.52999999999997</v>
      </c>
    </row>
    <row r="12" spans="1:21" ht="15">
      <c r="A12" s="264"/>
      <c r="B12" s="509"/>
      <c r="C12" s="518"/>
      <c r="D12" s="674"/>
      <c r="E12" s="674"/>
      <c r="F12" s="519"/>
      <c r="G12" s="510"/>
      <c r="H12" s="254"/>
      <c r="I12" s="497"/>
      <c r="J12" s="178"/>
      <c r="K12" s="179"/>
      <c r="L12" s="146"/>
      <c r="M12" s="89"/>
      <c r="N12" s="92"/>
      <c r="O12" s="91"/>
      <c r="P12" s="146">
        <v>315.52999999999997</v>
      </c>
      <c r="Q12" s="90">
        <v>257.25</v>
      </c>
      <c r="R12" s="416"/>
    </row>
    <row r="13" spans="1:21" ht="15">
      <c r="A13" s="266" t="s">
        <v>8</v>
      </c>
      <c r="B13" s="267"/>
      <c r="C13" s="63"/>
      <c r="D13" s="673"/>
      <c r="E13" s="675"/>
      <c r="F13" s="180"/>
      <c r="G13" s="181"/>
      <c r="H13" s="255"/>
      <c r="I13" s="498"/>
      <c r="J13" s="180"/>
      <c r="K13" s="182"/>
      <c r="L13" s="183"/>
      <c r="M13" s="37"/>
      <c r="N13" s="36"/>
      <c r="O13" s="44"/>
      <c r="P13" s="36"/>
      <c r="Q13" s="34"/>
      <c r="R13" s="417"/>
    </row>
    <row r="14" spans="1:21" ht="15">
      <c r="A14" s="266"/>
      <c r="B14" s="267"/>
      <c r="C14" s="510"/>
      <c r="D14" s="674"/>
      <c r="E14" s="674"/>
      <c r="F14" s="510"/>
      <c r="G14" s="510"/>
      <c r="H14" s="255"/>
      <c r="I14" s="498"/>
      <c r="J14" s="180"/>
      <c r="K14" s="182"/>
      <c r="L14" s="183"/>
      <c r="M14" s="37"/>
      <c r="N14" s="45"/>
      <c r="O14" s="44"/>
      <c r="P14" s="36"/>
      <c r="Q14" s="34"/>
      <c r="R14" s="417"/>
    </row>
    <row r="15" spans="1:21" ht="15.6">
      <c r="A15" s="268" t="s">
        <v>9</v>
      </c>
      <c r="B15" s="269"/>
      <c r="C15" s="184"/>
      <c r="D15" s="673"/>
      <c r="E15" s="675"/>
      <c r="F15" s="185"/>
      <c r="G15" s="186"/>
      <c r="H15" s="256"/>
      <c r="I15" s="499"/>
      <c r="J15" s="185"/>
      <c r="K15" s="187"/>
      <c r="L15" s="188"/>
      <c r="M15" s="96"/>
      <c r="N15" s="95"/>
      <c r="O15" s="94"/>
      <c r="P15" s="95"/>
      <c r="Q15" s="93"/>
      <c r="R15" s="418"/>
    </row>
    <row r="16" spans="1:21" ht="15.6">
      <c r="A16" s="264"/>
      <c r="B16" s="265"/>
      <c r="C16" s="510"/>
      <c r="D16" s="674"/>
      <c r="E16" s="674"/>
      <c r="F16" s="510"/>
      <c r="G16" s="510"/>
      <c r="H16" s="257"/>
      <c r="I16" s="500"/>
      <c r="J16" s="189"/>
      <c r="K16" s="190"/>
      <c r="L16" s="191"/>
      <c r="M16" s="98"/>
      <c r="N16" s="99"/>
      <c r="O16" s="97"/>
      <c r="P16" s="99"/>
      <c r="Q16" s="100"/>
      <c r="R16" s="419"/>
    </row>
    <row r="17" spans="1:18" ht="15.6">
      <c r="A17" s="266" t="s">
        <v>10</v>
      </c>
      <c r="B17" s="267"/>
      <c r="C17" s="63"/>
      <c r="D17" s="673"/>
      <c r="E17" s="675"/>
      <c r="F17" s="180"/>
      <c r="G17" s="181"/>
      <c r="H17" s="255"/>
      <c r="I17" s="498"/>
      <c r="J17" s="180"/>
      <c r="K17" s="192"/>
      <c r="L17" s="183"/>
      <c r="M17" s="37"/>
      <c r="N17" s="36"/>
      <c r="O17" s="101"/>
      <c r="P17" s="147"/>
      <c r="Q17" s="148"/>
      <c r="R17" s="420"/>
    </row>
    <row r="18" spans="1:18" ht="15.6">
      <c r="A18" s="266"/>
      <c r="B18" s="267"/>
      <c r="C18" s="510"/>
      <c r="D18" s="674"/>
      <c r="E18" s="674"/>
      <c r="F18" s="510"/>
      <c r="G18" s="510"/>
      <c r="H18" s="255"/>
      <c r="I18" s="498"/>
      <c r="J18" s="180"/>
      <c r="K18" s="192"/>
      <c r="L18" s="183"/>
      <c r="M18" s="37"/>
      <c r="N18" s="102"/>
      <c r="O18" s="101"/>
      <c r="P18" s="149"/>
      <c r="Q18" s="150"/>
      <c r="R18" s="421"/>
    </row>
    <row r="19" spans="1:18" ht="15">
      <c r="A19" s="268" t="s">
        <v>11</v>
      </c>
      <c r="B19" s="269"/>
      <c r="C19" s="193"/>
      <c r="D19" s="673"/>
      <c r="E19" s="675"/>
      <c r="F19" s="194"/>
      <c r="G19" s="195"/>
      <c r="H19" s="258"/>
      <c r="I19" s="501"/>
      <c r="J19" s="247"/>
      <c r="K19" s="202"/>
      <c r="L19" s="196"/>
      <c r="M19" s="52"/>
      <c r="N19" s="51"/>
      <c r="O19" s="49"/>
      <c r="P19" s="46"/>
      <c r="Q19" s="47"/>
      <c r="R19" s="49"/>
    </row>
    <row r="20" spans="1:18" ht="15">
      <c r="A20" s="264"/>
      <c r="B20" s="265"/>
      <c r="C20" s="510"/>
      <c r="D20" s="674"/>
      <c r="E20" s="674"/>
      <c r="F20" s="510"/>
      <c r="G20" s="510"/>
      <c r="H20" s="259"/>
      <c r="I20" s="502"/>
      <c r="J20" s="248"/>
      <c r="K20" s="203"/>
      <c r="L20" s="197"/>
      <c r="M20" s="41"/>
      <c r="N20" s="42"/>
      <c r="O20" s="60"/>
      <c r="P20" s="422"/>
      <c r="Q20" s="39"/>
      <c r="R20" s="40"/>
    </row>
    <row r="21" spans="1:18" ht="15">
      <c r="A21" s="266" t="s">
        <v>12</v>
      </c>
      <c r="B21" s="267"/>
      <c r="C21" s="63"/>
      <c r="D21" s="673"/>
      <c r="E21" s="675"/>
      <c r="F21" s="180"/>
      <c r="G21" s="181"/>
      <c r="H21" s="255"/>
      <c r="I21" s="498"/>
      <c r="J21" s="249"/>
      <c r="K21" s="182"/>
      <c r="L21" s="198"/>
      <c r="M21" s="37"/>
      <c r="N21" s="55"/>
      <c r="O21" s="56"/>
      <c r="P21" s="423"/>
      <c r="Q21" s="38"/>
      <c r="R21" s="44"/>
    </row>
    <row r="22" spans="1:18" ht="15">
      <c r="A22" s="266"/>
      <c r="B22" s="267"/>
      <c r="C22" s="510"/>
      <c r="D22" s="674"/>
      <c r="E22" s="674"/>
      <c r="F22" s="510"/>
      <c r="G22" s="510"/>
      <c r="H22" s="255"/>
      <c r="I22" s="498"/>
      <c r="J22" s="249"/>
      <c r="K22" s="182"/>
      <c r="L22" s="198"/>
      <c r="M22" s="37"/>
      <c r="N22" s="57"/>
      <c r="O22" s="151"/>
      <c r="P22" s="424"/>
      <c r="Q22" s="38"/>
      <c r="R22" s="35"/>
    </row>
    <row r="23" spans="1:18" ht="15">
      <c r="A23" s="268" t="s">
        <v>13</v>
      </c>
      <c r="B23" s="269"/>
      <c r="C23" s="193"/>
      <c r="D23" s="673"/>
      <c r="E23" s="675"/>
      <c r="F23" s="194"/>
      <c r="G23" s="195"/>
      <c r="H23" s="258"/>
      <c r="I23" s="501"/>
      <c r="J23" s="247"/>
      <c r="K23" s="202"/>
      <c r="L23" s="196"/>
      <c r="M23" s="52"/>
      <c r="N23" s="51"/>
      <c r="O23" s="49"/>
      <c r="P23" s="46"/>
      <c r="Q23" s="47"/>
      <c r="R23" s="49"/>
    </row>
    <row r="24" spans="1:18" ht="15">
      <c r="A24" s="264"/>
      <c r="B24" s="265"/>
      <c r="C24" s="510"/>
      <c r="D24" s="674"/>
      <c r="E24" s="674"/>
      <c r="F24" s="510"/>
      <c r="G24" s="510"/>
      <c r="H24" s="259"/>
      <c r="I24" s="502"/>
      <c r="J24" s="248"/>
      <c r="K24" s="203"/>
      <c r="L24" s="197"/>
      <c r="M24" s="41"/>
      <c r="N24" s="42"/>
      <c r="O24" s="60"/>
      <c r="P24" s="422"/>
      <c r="Q24" s="39"/>
      <c r="R24" s="40"/>
    </row>
    <row r="25" spans="1:18" ht="15">
      <c r="A25" s="266" t="s">
        <v>14</v>
      </c>
      <c r="B25" s="267"/>
      <c r="C25" s="63"/>
      <c r="D25" s="673"/>
      <c r="E25" s="675"/>
      <c r="F25" s="180"/>
      <c r="G25" s="181"/>
      <c r="H25" s="255"/>
      <c r="I25" s="498"/>
      <c r="J25" s="180"/>
      <c r="K25" s="192"/>
      <c r="L25" s="199"/>
      <c r="M25" s="135"/>
      <c r="N25" s="134"/>
      <c r="O25" s="136"/>
      <c r="P25" s="425"/>
      <c r="Q25" s="137"/>
      <c r="R25" s="136"/>
    </row>
    <row r="26" spans="1:18" ht="15">
      <c r="A26" s="266"/>
      <c r="B26" s="267"/>
      <c r="C26" s="510"/>
      <c r="D26" s="674"/>
      <c r="E26" s="674"/>
      <c r="F26" s="510"/>
      <c r="G26" s="510"/>
      <c r="H26" s="255"/>
      <c r="I26" s="498"/>
      <c r="J26" s="250"/>
      <c r="K26" s="192"/>
      <c r="L26" s="199"/>
      <c r="M26" s="135"/>
      <c r="N26" s="134"/>
      <c r="O26" s="136"/>
      <c r="P26" s="426"/>
      <c r="Q26" s="137"/>
      <c r="R26" s="136"/>
    </row>
    <row r="27" spans="1:18" ht="15">
      <c r="A27" s="268" t="s">
        <v>15</v>
      </c>
      <c r="B27" s="269"/>
      <c r="C27" s="193"/>
      <c r="D27" s="673"/>
      <c r="E27" s="675"/>
      <c r="F27" s="194"/>
      <c r="G27" s="195"/>
      <c r="H27" s="258"/>
      <c r="I27" s="501"/>
      <c r="J27" s="194"/>
      <c r="K27" s="62"/>
      <c r="L27" s="200"/>
      <c r="M27" s="139"/>
      <c r="N27" s="138"/>
      <c r="O27" s="140"/>
      <c r="P27" s="427"/>
      <c r="Q27" s="141"/>
      <c r="R27" s="140"/>
    </row>
    <row r="28" spans="1:18" ht="15">
      <c r="A28" s="264"/>
      <c r="B28" s="265"/>
      <c r="C28" s="510"/>
      <c r="D28" s="674"/>
      <c r="E28" s="674"/>
      <c r="F28" s="510"/>
      <c r="G28" s="510"/>
      <c r="H28" s="255"/>
      <c r="I28" s="498"/>
      <c r="J28" s="180"/>
      <c r="K28" s="192"/>
      <c r="L28" s="199"/>
      <c r="M28" s="215"/>
      <c r="N28" s="142"/>
      <c r="O28" s="143"/>
      <c r="P28" s="428"/>
      <c r="Q28" s="144"/>
      <c r="R28" s="143"/>
    </row>
    <row r="29" spans="1:18" ht="15">
      <c r="A29" s="266" t="s">
        <v>16</v>
      </c>
      <c r="B29" s="269"/>
      <c r="C29" s="208"/>
      <c r="D29" s="673"/>
      <c r="E29" s="675"/>
      <c r="F29" s="207"/>
      <c r="G29" s="207"/>
      <c r="H29" s="260"/>
      <c r="I29" s="503"/>
      <c r="J29" s="210"/>
      <c r="K29" s="209"/>
      <c r="L29" s="210"/>
      <c r="M29" s="37"/>
      <c r="N29" s="36"/>
      <c r="O29" s="44"/>
      <c r="P29" s="423"/>
      <c r="Q29" s="34"/>
      <c r="R29" s="35"/>
    </row>
    <row r="30" spans="1:18" ht="15">
      <c r="A30" s="266"/>
      <c r="B30" s="267"/>
      <c r="C30" s="510"/>
      <c r="D30" s="674"/>
      <c r="E30" s="674"/>
      <c r="F30" s="510"/>
      <c r="G30" s="510"/>
      <c r="H30" s="261"/>
      <c r="I30" s="504"/>
      <c r="J30" s="211"/>
      <c r="K30" s="212"/>
      <c r="L30" s="213"/>
      <c r="M30" s="37"/>
      <c r="N30" s="36"/>
      <c r="O30" s="54"/>
      <c r="P30" s="429"/>
      <c r="Q30" s="39"/>
      <c r="R30" s="40"/>
    </row>
    <row r="31" spans="1:18" ht="15">
      <c r="A31" s="268" t="s">
        <v>17</v>
      </c>
      <c r="B31" s="269"/>
      <c r="C31" s="180"/>
      <c r="D31" s="673"/>
      <c r="E31" s="675"/>
      <c r="F31" s="180"/>
      <c r="G31" s="181"/>
      <c r="H31" s="255"/>
      <c r="I31" s="498"/>
      <c r="J31" s="180"/>
      <c r="K31" s="192"/>
      <c r="L31" s="183"/>
      <c r="M31" s="50"/>
      <c r="N31" s="214"/>
      <c r="O31" s="44"/>
      <c r="P31" s="423"/>
      <c r="Q31" s="38"/>
      <c r="R31" s="44"/>
    </row>
    <row r="32" spans="1:18" ht="15">
      <c r="A32" s="264"/>
      <c r="B32" s="265"/>
      <c r="C32" s="510"/>
      <c r="D32" s="674"/>
      <c r="E32" s="674"/>
      <c r="F32" s="510"/>
      <c r="G32" s="510"/>
      <c r="H32" s="259"/>
      <c r="I32" s="502"/>
      <c r="J32" s="251"/>
      <c r="K32" s="106"/>
      <c r="L32" s="201"/>
      <c r="M32" s="41"/>
      <c r="N32" s="107"/>
      <c r="O32" s="105"/>
      <c r="P32" s="430"/>
      <c r="Q32" s="43"/>
      <c r="R32" s="60"/>
    </row>
    <row r="33" spans="1:18" ht="15">
      <c r="A33" s="266" t="s">
        <v>18</v>
      </c>
      <c r="B33" s="267"/>
      <c r="C33" s="63"/>
      <c r="D33" s="673"/>
      <c r="E33" s="675"/>
      <c r="F33" s="180"/>
      <c r="G33" s="181"/>
      <c r="H33" s="255"/>
      <c r="I33" s="498"/>
      <c r="J33" s="180"/>
      <c r="K33" s="61"/>
      <c r="L33" s="183"/>
      <c r="M33" s="37"/>
      <c r="N33" s="36"/>
      <c r="O33" s="44"/>
      <c r="P33" s="423"/>
      <c r="Q33" s="34"/>
      <c r="R33" s="35"/>
    </row>
    <row r="34" spans="1:18" ht="15">
      <c r="A34" s="266"/>
      <c r="B34" s="267"/>
      <c r="C34" s="510"/>
      <c r="D34" s="175"/>
      <c r="E34" s="674"/>
      <c r="F34" s="510"/>
      <c r="G34" s="510"/>
      <c r="H34" s="255"/>
      <c r="I34" s="498"/>
      <c r="J34" s="180"/>
      <c r="K34" s="64"/>
      <c r="L34" s="183"/>
      <c r="M34" s="37"/>
      <c r="N34" s="36"/>
      <c r="O34" s="35"/>
      <c r="P34" s="431"/>
      <c r="Q34" s="34"/>
      <c r="R34" s="35"/>
    </row>
    <row r="35" spans="1:18" ht="15">
      <c r="A35" s="268" t="s">
        <v>19</v>
      </c>
      <c r="B35" s="269"/>
      <c r="C35" s="193"/>
      <c r="D35" s="673"/>
      <c r="E35" s="677"/>
      <c r="F35" s="194"/>
      <c r="G35" s="195"/>
      <c r="H35" s="258"/>
      <c r="I35" s="501"/>
      <c r="J35" s="247"/>
      <c r="K35" s="202"/>
      <c r="L35" s="196"/>
      <c r="M35" s="52"/>
      <c r="N35" s="51"/>
      <c r="O35" s="49"/>
      <c r="P35" s="46"/>
      <c r="Q35" s="47"/>
      <c r="R35" s="49"/>
    </row>
    <row r="36" spans="1:18" ht="15">
      <c r="A36" s="264"/>
      <c r="B36" s="265"/>
      <c r="C36" s="510"/>
      <c r="D36" s="175"/>
      <c r="E36" s="674"/>
      <c r="F36" s="510"/>
      <c r="G36" s="510"/>
      <c r="H36" s="259"/>
      <c r="I36" s="502"/>
      <c r="J36" s="248"/>
      <c r="K36" s="203"/>
      <c r="L36" s="197"/>
      <c r="M36" s="41"/>
      <c r="N36" s="42"/>
      <c r="O36" s="60"/>
      <c r="P36" s="422"/>
      <c r="Q36" s="39"/>
      <c r="R36" s="40"/>
    </row>
    <row r="37" spans="1:18" ht="15">
      <c r="A37" s="266" t="s">
        <v>20</v>
      </c>
      <c r="B37" s="267"/>
      <c r="C37" s="63"/>
      <c r="D37" s="673"/>
      <c r="E37" s="675"/>
      <c r="F37" s="180"/>
      <c r="G37" s="181"/>
      <c r="H37" s="255"/>
      <c r="I37" s="498"/>
      <c r="J37" s="252"/>
      <c r="K37" s="204"/>
      <c r="L37" s="183"/>
      <c r="M37" s="37"/>
      <c r="N37" s="36"/>
      <c r="O37" s="35"/>
      <c r="P37" s="423"/>
      <c r="Q37" s="34"/>
      <c r="R37" s="35"/>
    </row>
    <row r="38" spans="1:18" ht="15">
      <c r="A38" s="266"/>
      <c r="B38" s="267"/>
      <c r="C38" s="510"/>
      <c r="D38" s="674"/>
      <c r="E38" s="674"/>
      <c r="F38" s="510"/>
      <c r="G38" s="510"/>
      <c r="H38" s="255"/>
      <c r="I38" s="498"/>
      <c r="J38" s="252"/>
      <c r="K38" s="204"/>
      <c r="L38" s="183"/>
      <c r="M38" s="37"/>
      <c r="N38" s="102"/>
      <c r="O38" s="44"/>
      <c r="P38" s="432"/>
      <c r="Q38" s="34"/>
      <c r="R38" s="35"/>
    </row>
    <row r="39" spans="1:18" ht="15">
      <c r="A39" s="268" t="s">
        <v>21</v>
      </c>
      <c r="B39" s="269"/>
      <c r="C39" s="193"/>
      <c r="D39" s="673"/>
      <c r="E39" s="675"/>
      <c r="F39" s="194"/>
      <c r="G39" s="195"/>
      <c r="H39" s="258"/>
      <c r="I39" s="501"/>
      <c r="J39" s="247"/>
      <c r="K39" s="202"/>
      <c r="L39" s="196"/>
      <c r="M39" s="52"/>
      <c r="N39" s="51"/>
      <c r="O39" s="49"/>
      <c r="P39" s="46"/>
      <c r="Q39" s="58"/>
      <c r="R39" s="59"/>
    </row>
    <row r="40" spans="1:18" ht="15">
      <c r="A40" s="264"/>
      <c r="B40" s="265"/>
      <c r="C40" s="510"/>
      <c r="D40" s="674"/>
      <c r="E40" s="674"/>
      <c r="F40" s="510"/>
      <c r="G40" s="510"/>
      <c r="H40" s="259"/>
      <c r="I40" s="502"/>
      <c r="J40" s="248"/>
      <c r="K40" s="203"/>
      <c r="L40" s="201"/>
      <c r="M40" s="41"/>
      <c r="N40" s="42"/>
      <c r="O40" s="40"/>
      <c r="P40" s="433"/>
      <c r="Q40" s="43"/>
      <c r="R40" s="60"/>
    </row>
    <row r="41" spans="1:18" ht="15">
      <c r="A41" s="268">
        <v>16</v>
      </c>
      <c r="B41" s="269"/>
      <c r="C41" s="193"/>
      <c r="D41" s="673"/>
      <c r="E41" s="675"/>
      <c r="F41" s="194"/>
      <c r="G41" s="195"/>
      <c r="H41" s="258"/>
      <c r="I41" s="501"/>
      <c r="J41" s="247"/>
      <c r="K41" s="202"/>
      <c r="L41" s="196"/>
      <c r="M41" s="52"/>
      <c r="N41" s="103"/>
      <c r="O41" s="59"/>
      <c r="P41" s="46"/>
      <c r="Q41" s="58"/>
      <c r="R41" s="59"/>
    </row>
    <row r="42" spans="1:18" ht="15">
      <c r="A42" s="266"/>
      <c r="B42" s="267"/>
      <c r="C42" s="510"/>
      <c r="D42" s="674"/>
      <c r="E42" s="674"/>
      <c r="F42" s="510"/>
      <c r="G42" s="510"/>
      <c r="H42" s="255"/>
      <c r="I42" s="498"/>
      <c r="J42" s="252"/>
      <c r="K42" s="204"/>
      <c r="L42" s="205"/>
      <c r="M42" s="37"/>
      <c r="N42" s="102"/>
      <c r="O42" s="104"/>
      <c r="P42" s="434"/>
      <c r="Q42" s="38"/>
      <c r="R42" s="44"/>
    </row>
    <row r="43" spans="1:18" ht="15">
      <c r="A43" s="268">
        <v>17</v>
      </c>
      <c r="B43" s="269"/>
      <c r="C43" s="196"/>
      <c r="D43" s="673"/>
      <c r="E43" s="675"/>
      <c r="F43" s="195"/>
      <c r="G43" s="206"/>
      <c r="H43" s="262"/>
      <c r="I43" s="505"/>
      <c r="J43" s="247"/>
      <c r="K43" s="202"/>
      <c r="L43" s="196"/>
      <c r="M43" s="48"/>
      <c r="N43" s="46"/>
      <c r="O43" s="53"/>
      <c r="P43" s="46"/>
      <c r="Q43" s="47"/>
      <c r="R43" s="49"/>
    </row>
    <row r="44" spans="1:18" ht="15.6" thickBot="1">
      <c r="A44" s="266"/>
      <c r="B44" s="267"/>
      <c r="C44" s="678"/>
      <c r="D44" s="175"/>
      <c r="E44" s="175"/>
      <c r="F44" s="678"/>
      <c r="G44" s="678"/>
      <c r="H44" s="679"/>
      <c r="I44" s="498"/>
      <c r="J44" s="252"/>
      <c r="K44" s="204"/>
      <c r="L44" s="680"/>
      <c r="M44" s="35"/>
      <c r="N44" s="36"/>
      <c r="O44" s="417"/>
      <c r="P44" s="423"/>
      <c r="Q44" s="34"/>
      <c r="R44" s="35"/>
    </row>
    <row r="45" spans="1:18" ht="15">
      <c r="A45" s="935" t="s">
        <v>5</v>
      </c>
      <c r="B45" s="936"/>
      <c r="C45" s="676">
        <f>SUM(C11,C13,C15,C17,C19,C21,C23,C25,C27,C29,C31,C33,C35,C37,C39,C41,C43)</f>
        <v>0</v>
      </c>
      <c r="D45" s="684">
        <f>SUM(D11,D13,D15,D17,D19,D21,D23,D25,D27,D29,D31,D33,D35,D37,D39,D41,D43)</f>
        <v>0</v>
      </c>
      <c r="E45" s="685">
        <f t="shared" ref="E45:G46" si="0">SUM(E11,E13,E15,E17,E19,E21,E23,E25,E27,E29,E31,E33,E35,E37,E39,E41,E43)</f>
        <v>0</v>
      </c>
      <c r="F45" s="689">
        <f t="shared" si="0"/>
        <v>1</v>
      </c>
      <c r="G45" s="688">
        <f t="shared" si="0"/>
        <v>0</v>
      </c>
      <c r="H45" s="439">
        <f>SUM(H11,H13,H15,H17,H19,H21,H23,H25,H27,H29,H31,H33,H35,H37,H39,H41,H43)</f>
        <v>0</v>
      </c>
      <c r="I45" s="438"/>
      <c r="J45" s="439">
        <f>SUM(J11,J13,J15,J17,J19,J21,J23,J25,J27,J29,J31,J33,J35,J37,J39,J41,J43)</f>
        <v>0</v>
      </c>
      <c r="K45" s="440">
        <f t="shared" ref="K45:R46" si="1">SUM(K11,K13,K15,K17,K19,K21,K23,K25,K27,K29,K31,K33,K35,K37,K39,K41,K43)</f>
        <v>0</v>
      </c>
      <c r="L45" s="437">
        <f t="shared" si="1"/>
        <v>0</v>
      </c>
      <c r="M45" s="440">
        <f t="shared" si="1"/>
        <v>0</v>
      </c>
      <c r="N45" s="437">
        <f t="shared" si="1"/>
        <v>0</v>
      </c>
      <c r="O45" s="440">
        <f t="shared" si="1"/>
        <v>0</v>
      </c>
      <c r="P45" s="437">
        <f t="shared" si="1"/>
        <v>10</v>
      </c>
      <c r="Q45" s="440">
        <f t="shared" si="1"/>
        <v>58.28</v>
      </c>
      <c r="R45" s="441">
        <f>SUM(R11,R13,R15,R17,R19,R21,R23,R25,R27,R29,R31,R33,R35,R37,R39,R41,R43)</f>
        <v>315.52999999999997</v>
      </c>
    </row>
    <row r="46" spans="1:18" ht="15.6" thickBot="1">
      <c r="A46" s="511"/>
      <c r="B46" s="687"/>
      <c r="C46" s="686"/>
      <c r="D46" s="682">
        <f>SUM(D12,D14,D16,D18,D20,D22,D24,D26,D28,D30,D32,D34,D36,D38,D40,D42,D44)</f>
        <v>0</v>
      </c>
      <c r="E46" s="683">
        <f t="shared" si="0"/>
        <v>0</v>
      </c>
      <c r="F46" s="690"/>
      <c r="G46" s="681"/>
      <c r="H46" s="443">
        <f>SUM(I12,I14,I16,I18,I20,I22,I24,I26,I28,I30,I32,I34,I36,I38,I40,I42,I44)</f>
        <v>0</v>
      </c>
      <c r="I46" s="442"/>
      <c r="J46" s="443">
        <f>SUM(K12,K14,K16,K18,K20,K22,K24,K26,K28,K30,K32,K34,K36,K38,K40,K42,K44)</f>
        <v>0</v>
      </c>
      <c r="K46" s="444">
        <f t="shared" si="1"/>
        <v>0</v>
      </c>
      <c r="L46" s="444">
        <f t="shared" si="1"/>
        <v>0</v>
      </c>
      <c r="M46" s="444">
        <f t="shared" si="1"/>
        <v>0</v>
      </c>
      <c r="N46" s="444">
        <f t="shared" si="1"/>
        <v>0</v>
      </c>
      <c r="O46" s="444">
        <f t="shared" si="1"/>
        <v>0</v>
      </c>
      <c r="P46" s="444">
        <f t="shared" si="1"/>
        <v>315.52999999999997</v>
      </c>
      <c r="Q46" s="444">
        <f t="shared" si="1"/>
        <v>257.25</v>
      </c>
      <c r="R46" s="442">
        <f t="shared" si="1"/>
        <v>0</v>
      </c>
    </row>
    <row r="47" spans="1:18" ht="18" customHeight="1">
      <c r="A47" s="24"/>
      <c r="B47" s="25" t="s">
        <v>121</v>
      </c>
      <c r="C47" s="25"/>
      <c r="D47" s="25"/>
      <c r="E47" s="25"/>
      <c r="F47" s="25"/>
      <c r="G47" s="25"/>
      <c r="H47" s="934"/>
      <c r="I47" s="495"/>
      <c r="J47" s="25"/>
      <c r="K47" s="26"/>
      <c r="L47" s="27"/>
      <c r="M47" s="28"/>
      <c r="N47" s="29"/>
      <c r="O47" s="29"/>
      <c r="P47" s="29"/>
      <c r="Q47" s="29"/>
      <c r="R47" s="29"/>
    </row>
    <row r="48" spans="1:18" ht="17.399999999999999">
      <c r="A48" s="24"/>
      <c r="B48" s="25"/>
      <c r="C48" s="25"/>
      <c r="D48" s="25"/>
      <c r="E48" s="25"/>
      <c r="F48" s="25"/>
      <c r="G48" s="25"/>
      <c r="H48" s="934"/>
      <c r="I48" s="495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7.399999999999999">
      <c r="A49" s="24"/>
      <c r="B49" s="25"/>
      <c r="C49" s="25"/>
      <c r="D49" s="25" t="s">
        <v>263</v>
      </c>
      <c r="E49" s="25"/>
      <c r="F49" s="25"/>
      <c r="G49" s="25"/>
      <c r="H49" s="934"/>
      <c r="I49" s="495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7.399999999999999">
      <c r="A50" s="24"/>
      <c r="B50" s="25"/>
      <c r="C50" s="25"/>
      <c r="D50" s="25" t="s">
        <v>264</v>
      </c>
      <c r="E50" s="25"/>
      <c r="F50" s="25"/>
      <c r="G50" s="25"/>
      <c r="H50" s="934"/>
      <c r="I50" s="495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7.399999999999999">
      <c r="A51" s="24"/>
      <c r="B51" s="25"/>
      <c r="C51" s="25"/>
      <c r="D51" s="25"/>
      <c r="E51" s="25"/>
      <c r="F51" s="25"/>
      <c r="G51" s="25"/>
      <c r="H51" s="934"/>
      <c r="I51" s="495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7.399999999999999">
      <c r="A52" s="24"/>
      <c r="B52" s="263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7.399999999999999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7.399999999999999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7.399999999999999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7.399999999999999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7.399999999999999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7.399999999999999">
      <c r="A58" s="24"/>
      <c r="B58" s="25"/>
      <c r="C58" s="25"/>
      <c r="D58" s="25"/>
      <c r="E58" s="25"/>
      <c r="F58" s="25"/>
      <c r="G58" s="231"/>
      <c r="H58" s="231"/>
      <c r="I58" s="231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7.399999999999999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7.399999999999999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7.399999999999999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7.399999999999999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7.399999999999999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7.399999999999999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7.399999999999999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7.399999999999999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7.399999999999999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7.399999999999999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7.399999999999999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7.399999999999999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66"/>
  <sheetViews>
    <sheetView view="pageBreakPreview" zoomScale="60" zoomScaleNormal="80" zoomScalePageLayoutView="10" workbookViewId="0">
      <selection activeCell="G49" sqref="G49"/>
    </sheetView>
  </sheetViews>
  <sheetFormatPr defaultColWidth="8.88671875" defaultRowHeight="13.2"/>
  <cols>
    <col min="1" max="1" width="6.44140625" style="514" customWidth="1"/>
    <col min="2" max="2" width="39.5546875" style="514" customWidth="1"/>
    <col min="3" max="3" width="17.6640625" style="508" customWidth="1"/>
    <col min="4" max="4" width="22" style="514" customWidth="1"/>
    <col min="5" max="5" width="26.33203125" style="514" customWidth="1"/>
    <col min="6" max="6" width="29.5546875" style="514" customWidth="1"/>
    <col min="7" max="7" width="21" style="514" customWidth="1"/>
    <col min="8" max="8" width="28" style="514" customWidth="1"/>
    <col min="9" max="9" width="36.6640625" style="514" customWidth="1"/>
    <col min="10" max="16384" width="8.88671875" style="514"/>
  </cols>
  <sheetData>
    <row r="1" spans="1:12" s="642" customFormat="1" ht="15.6">
      <c r="A1" s="640" t="s">
        <v>247</v>
      </c>
      <c r="B1" s="640"/>
      <c r="C1" s="641"/>
    </row>
    <row r="2" spans="1:12" s="642" customFormat="1" ht="15.6">
      <c r="A2" s="643"/>
      <c r="B2" s="643"/>
      <c r="C2" s="644"/>
      <c r="D2" s="645"/>
      <c r="E2" s="645"/>
      <c r="F2" s="645"/>
      <c r="G2" s="645"/>
    </row>
    <row r="3" spans="1:12" ht="15.6" thickBot="1">
      <c r="A3" s="646" t="s">
        <v>0</v>
      </c>
      <c r="B3" s="646"/>
      <c r="C3" s="647"/>
      <c r="D3" s="648"/>
      <c r="E3" s="648"/>
      <c r="F3" s="648"/>
      <c r="G3" s="648"/>
      <c r="I3" s="649" t="s">
        <v>219</v>
      </c>
    </row>
    <row r="4" spans="1:12" ht="16.5" customHeight="1" thickBot="1">
      <c r="A4" s="975" t="s">
        <v>6</v>
      </c>
      <c r="B4" s="975" t="s">
        <v>134</v>
      </c>
      <c r="C4" s="978" t="s">
        <v>69</v>
      </c>
      <c r="D4" s="981" t="s">
        <v>102</v>
      </c>
      <c r="E4" s="982"/>
      <c r="F4" s="982"/>
      <c r="G4" s="982"/>
      <c r="H4" s="982"/>
      <c r="I4" s="983" t="s">
        <v>213</v>
      </c>
    </row>
    <row r="5" spans="1:12" ht="16.2" thickBot="1">
      <c r="A5" s="976"/>
      <c r="B5" s="976"/>
      <c r="C5" s="979"/>
      <c r="D5" s="772" t="s">
        <v>70</v>
      </c>
      <c r="E5" s="987" t="s">
        <v>60</v>
      </c>
      <c r="F5" s="988"/>
      <c r="G5" s="975" t="s">
        <v>99</v>
      </c>
      <c r="H5" s="987" t="s">
        <v>113</v>
      </c>
      <c r="I5" s="984"/>
      <c r="J5" s="650"/>
      <c r="K5" s="650"/>
      <c r="L5" s="650"/>
    </row>
    <row r="6" spans="1:12" ht="16.2" thickBot="1">
      <c r="A6" s="976"/>
      <c r="B6" s="976"/>
      <c r="C6" s="979"/>
      <c r="D6" s="773" t="s">
        <v>212</v>
      </c>
      <c r="E6" s="989"/>
      <c r="F6" s="989"/>
      <c r="G6" s="989"/>
      <c r="H6" s="989"/>
      <c r="I6" s="985"/>
      <c r="J6" s="650"/>
      <c r="K6" s="650"/>
      <c r="L6" s="650"/>
    </row>
    <row r="7" spans="1:12" ht="15.6">
      <c r="A7" s="976"/>
      <c r="B7" s="976"/>
      <c r="C7" s="979"/>
      <c r="D7" s="772" t="s">
        <v>249</v>
      </c>
      <c r="E7" s="772" t="s">
        <v>59</v>
      </c>
      <c r="F7" s="772" t="s">
        <v>45</v>
      </c>
      <c r="G7" s="976"/>
      <c r="H7" s="990" t="s">
        <v>100</v>
      </c>
      <c r="I7" s="984"/>
      <c r="J7" s="650"/>
      <c r="K7" s="650"/>
      <c r="L7" s="650"/>
    </row>
    <row r="8" spans="1:12" ht="16.2" thickBot="1">
      <c r="A8" s="976"/>
      <c r="B8" s="976"/>
      <c r="C8" s="979"/>
      <c r="D8" s="992" t="s">
        <v>101</v>
      </c>
      <c r="E8" s="774" t="s">
        <v>71</v>
      </c>
      <c r="F8" s="774" t="s">
        <v>46</v>
      </c>
      <c r="G8" s="977"/>
      <c r="H8" s="991"/>
      <c r="I8" s="984"/>
      <c r="J8" s="650"/>
      <c r="K8" s="650"/>
      <c r="L8" s="650"/>
    </row>
    <row r="9" spans="1:12" ht="23.4" customHeight="1" thickBot="1">
      <c r="A9" s="977"/>
      <c r="B9" s="977"/>
      <c r="C9" s="980"/>
      <c r="D9" s="993"/>
      <c r="E9" s="774" t="s">
        <v>4</v>
      </c>
      <c r="F9" s="774" t="s">
        <v>4</v>
      </c>
      <c r="G9" s="774" t="s">
        <v>3</v>
      </c>
      <c r="H9" s="775" t="s">
        <v>3</v>
      </c>
      <c r="I9" s="986"/>
      <c r="J9" s="650"/>
      <c r="K9" s="650"/>
      <c r="L9" s="650"/>
    </row>
    <row r="10" spans="1:12" ht="15" customHeight="1">
      <c r="A10" s="964" t="s">
        <v>7</v>
      </c>
      <c r="B10" s="994"/>
      <c r="C10" s="970" t="s">
        <v>72</v>
      </c>
      <c r="D10" s="651"/>
      <c r="E10" s="652"/>
      <c r="F10" s="652"/>
      <c r="G10" s="653"/>
      <c r="H10" s="653"/>
      <c r="I10" s="654"/>
      <c r="J10" s="650"/>
      <c r="K10" s="650"/>
      <c r="L10" s="650"/>
    </row>
    <row r="11" spans="1:12" ht="15" customHeight="1">
      <c r="A11" s="971"/>
      <c r="B11" s="965"/>
      <c r="C11" s="966"/>
      <c r="D11" s="655">
        <f>SUM(E10,E11)</f>
        <v>0</v>
      </c>
      <c r="E11" s="655"/>
      <c r="F11" s="655"/>
      <c r="G11" s="656" t="s">
        <v>104</v>
      </c>
      <c r="H11" s="656"/>
      <c r="I11" s="521"/>
      <c r="J11" s="650"/>
      <c r="K11" s="650"/>
      <c r="L11" s="650"/>
    </row>
    <row r="12" spans="1:12" ht="15" customHeight="1">
      <c r="A12" s="971" t="s">
        <v>8</v>
      </c>
      <c r="B12" s="965"/>
      <c r="C12" s="966" t="s">
        <v>73</v>
      </c>
      <c r="D12" s="657"/>
      <c r="E12" s="658"/>
      <c r="F12" s="658"/>
      <c r="G12" s="656"/>
      <c r="H12" s="656"/>
      <c r="I12" s="521"/>
      <c r="J12" s="650"/>
      <c r="K12" s="650"/>
      <c r="L12" s="650"/>
    </row>
    <row r="13" spans="1:12" ht="15" customHeight="1">
      <c r="A13" s="971"/>
      <c r="B13" s="965"/>
      <c r="C13" s="966"/>
      <c r="D13" s="659">
        <f>SUM(E12,E13)</f>
        <v>0</v>
      </c>
      <c r="E13" s="658"/>
      <c r="F13" s="658"/>
      <c r="G13" s="660" t="s">
        <v>104</v>
      </c>
      <c r="H13" s="660"/>
      <c r="I13" s="521"/>
    </row>
    <row r="14" spans="1:12" ht="25.8" customHeight="1">
      <c r="A14" s="964" t="s">
        <v>9</v>
      </c>
      <c r="B14" s="965"/>
      <c r="C14" s="966" t="s">
        <v>74</v>
      </c>
      <c r="D14" s="661">
        <v>3</v>
      </c>
      <c r="E14" s="655">
        <v>30.11</v>
      </c>
      <c r="F14" s="655">
        <v>166.15</v>
      </c>
      <c r="G14" s="660">
        <v>6</v>
      </c>
      <c r="H14" s="660">
        <v>6</v>
      </c>
      <c r="I14" s="973" t="s">
        <v>276</v>
      </c>
    </row>
    <row r="15" spans="1:12" ht="27" customHeight="1">
      <c r="A15" s="971"/>
      <c r="B15" s="965"/>
      <c r="C15" s="966"/>
      <c r="D15" s="655">
        <f>SUM(E14,E15)</f>
        <v>166.14999999999998</v>
      </c>
      <c r="E15" s="655">
        <v>136.04</v>
      </c>
      <c r="F15" s="655"/>
      <c r="G15" s="660" t="s">
        <v>104</v>
      </c>
      <c r="H15" s="660">
        <v>3</v>
      </c>
      <c r="I15" s="974"/>
    </row>
    <row r="16" spans="1:12" ht="15" customHeight="1">
      <c r="A16" s="971" t="s">
        <v>10</v>
      </c>
      <c r="B16" s="965"/>
      <c r="C16" s="966" t="s">
        <v>75</v>
      </c>
      <c r="D16" s="660"/>
      <c r="E16" s="655"/>
      <c r="F16" s="655"/>
      <c r="G16" s="660"/>
      <c r="H16" s="660"/>
      <c r="I16" s="521"/>
    </row>
    <row r="17" spans="1:9" ht="15" customHeight="1">
      <c r="A17" s="971"/>
      <c r="B17" s="965"/>
      <c r="C17" s="966"/>
      <c r="D17" s="661">
        <f>SUM(E16,E17)</f>
        <v>0</v>
      </c>
      <c r="E17" s="655"/>
      <c r="F17" s="655"/>
      <c r="G17" s="660" t="s">
        <v>104</v>
      </c>
      <c r="H17" s="660"/>
      <c r="I17" s="521"/>
    </row>
    <row r="18" spans="1:9" ht="15" customHeight="1">
      <c r="A18" s="964" t="s">
        <v>11</v>
      </c>
      <c r="B18" s="965"/>
      <c r="C18" s="966" t="s">
        <v>76</v>
      </c>
      <c r="D18" s="661">
        <v>2</v>
      </c>
      <c r="E18" s="655">
        <v>25.42</v>
      </c>
      <c r="F18" s="655">
        <v>132.13999999999999</v>
      </c>
      <c r="G18" s="660">
        <v>3</v>
      </c>
      <c r="H18" s="660">
        <v>3</v>
      </c>
      <c r="I18" s="521"/>
    </row>
    <row r="19" spans="1:9" ht="15" customHeight="1">
      <c r="A19" s="971"/>
      <c r="B19" s="965"/>
      <c r="C19" s="966"/>
      <c r="D19" s="655">
        <f>SUM(E18,E19)</f>
        <v>132.13999999999999</v>
      </c>
      <c r="E19" s="655">
        <v>106.72</v>
      </c>
      <c r="F19" s="655"/>
      <c r="G19" s="656" t="s">
        <v>104</v>
      </c>
      <c r="H19" s="656">
        <v>2</v>
      </c>
      <c r="I19" s="521"/>
    </row>
    <row r="20" spans="1:9" ht="15" customHeight="1">
      <c r="A20" s="971" t="s">
        <v>12</v>
      </c>
      <c r="B20" s="965"/>
      <c r="C20" s="966" t="s">
        <v>77</v>
      </c>
      <c r="D20" s="660"/>
      <c r="E20" s="655"/>
      <c r="F20" s="655"/>
      <c r="G20" s="662"/>
      <c r="H20" s="662"/>
      <c r="I20" s="521"/>
    </row>
    <row r="21" spans="1:9" ht="15" customHeight="1">
      <c r="A21" s="971"/>
      <c r="B21" s="965"/>
      <c r="C21" s="966"/>
      <c r="D21" s="661">
        <f>SUM(E20,E21)</f>
        <v>0</v>
      </c>
      <c r="E21" s="655"/>
      <c r="F21" s="655"/>
      <c r="G21" s="660" t="s">
        <v>104</v>
      </c>
      <c r="H21" s="660"/>
      <c r="I21" s="521"/>
    </row>
    <row r="22" spans="1:9" ht="15" customHeight="1">
      <c r="A22" s="964" t="s">
        <v>13</v>
      </c>
      <c r="B22" s="965"/>
      <c r="C22" s="966" t="s">
        <v>78</v>
      </c>
      <c r="D22" s="661">
        <v>1</v>
      </c>
      <c r="E22" s="655">
        <v>0.26</v>
      </c>
      <c r="F22" s="655">
        <v>1.1299999999999999</v>
      </c>
      <c r="G22" s="844">
        <v>1</v>
      </c>
      <c r="H22" s="842">
        <v>1</v>
      </c>
      <c r="I22" s="957" t="s">
        <v>275</v>
      </c>
    </row>
    <row r="23" spans="1:9" ht="15" customHeight="1">
      <c r="A23" s="971"/>
      <c r="B23" s="965"/>
      <c r="C23" s="966"/>
      <c r="D23" s="655">
        <f>SUM(E22,E23)</f>
        <v>1.1299999999999999</v>
      </c>
      <c r="E23" s="655">
        <v>0.87</v>
      </c>
      <c r="F23" s="844"/>
      <c r="G23" s="844" t="s">
        <v>104</v>
      </c>
      <c r="H23" s="656">
        <v>1</v>
      </c>
      <c r="I23" s="958"/>
    </row>
    <row r="24" spans="1:9" ht="15" customHeight="1">
      <c r="A24" s="971" t="s">
        <v>14</v>
      </c>
      <c r="B24" s="965"/>
      <c r="C24" s="972" t="s">
        <v>79</v>
      </c>
      <c r="D24" s="842">
        <v>1</v>
      </c>
      <c r="E24" s="844">
        <v>2.4900000000000002</v>
      </c>
      <c r="F24" s="844">
        <v>16.11</v>
      </c>
      <c r="G24" s="851">
        <v>0</v>
      </c>
      <c r="H24" s="656">
        <v>2</v>
      </c>
      <c r="I24" s="959"/>
    </row>
    <row r="25" spans="1:9" ht="15" customHeight="1">
      <c r="A25" s="971"/>
      <c r="B25" s="965"/>
      <c r="C25" s="972"/>
      <c r="D25" s="843">
        <f>SUM(E24,E25)</f>
        <v>16.11</v>
      </c>
      <c r="E25" s="844">
        <v>13.62</v>
      </c>
      <c r="F25" s="663"/>
      <c r="G25" s="844" t="s">
        <v>104</v>
      </c>
      <c r="H25" s="660">
        <v>1</v>
      </c>
      <c r="I25" s="521"/>
    </row>
    <row r="26" spans="1:9" ht="15" customHeight="1">
      <c r="A26" s="964" t="s">
        <v>15</v>
      </c>
      <c r="B26" s="965"/>
      <c r="C26" s="966" t="s">
        <v>80</v>
      </c>
      <c r="D26" s="661"/>
      <c r="E26" s="655"/>
      <c r="F26" s="655"/>
      <c r="G26" s="660"/>
      <c r="H26" s="660"/>
      <c r="I26" s="521"/>
    </row>
    <row r="27" spans="1:9" ht="15" customHeight="1">
      <c r="A27" s="971"/>
      <c r="B27" s="965"/>
      <c r="C27" s="966"/>
      <c r="D27" s="655">
        <f>SUM(E26,E27)</f>
        <v>0</v>
      </c>
      <c r="E27" s="655"/>
      <c r="F27" s="655"/>
      <c r="G27" s="660" t="s">
        <v>104</v>
      </c>
      <c r="H27" s="660"/>
      <c r="I27" s="521"/>
    </row>
    <row r="28" spans="1:9" ht="15" customHeight="1">
      <c r="A28" s="971" t="s">
        <v>16</v>
      </c>
      <c r="B28" s="965"/>
      <c r="C28" s="966" t="s">
        <v>81</v>
      </c>
      <c r="D28" s="660"/>
      <c r="E28" s="655"/>
      <c r="F28" s="655"/>
      <c r="G28" s="660"/>
      <c r="H28" s="660"/>
      <c r="I28" s="521"/>
    </row>
    <row r="29" spans="1:9" ht="15" customHeight="1">
      <c r="A29" s="971"/>
      <c r="B29" s="965"/>
      <c r="C29" s="966"/>
      <c r="D29" s="655">
        <f>SUM(E28,E29)</f>
        <v>0</v>
      </c>
      <c r="E29" s="655"/>
      <c r="F29" s="655"/>
      <c r="G29" s="660" t="s">
        <v>104</v>
      </c>
      <c r="H29" s="660"/>
      <c r="I29" s="521"/>
    </row>
    <row r="30" spans="1:9" ht="15" customHeight="1">
      <c r="A30" s="964" t="s">
        <v>17</v>
      </c>
      <c r="B30" s="965"/>
      <c r="C30" s="966" t="s">
        <v>82</v>
      </c>
      <c r="D30" s="660"/>
      <c r="E30" s="655"/>
      <c r="F30" s="655"/>
      <c r="G30" s="660"/>
      <c r="H30" s="660"/>
      <c r="I30" s="521"/>
    </row>
    <row r="31" spans="1:9" ht="15" customHeight="1">
      <c r="A31" s="971"/>
      <c r="B31" s="965"/>
      <c r="C31" s="966"/>
      <c r="D31" s="655">
        <f>SUM(E30,E31)</f>
        <v>0</v>
      </c>
      <c r="E31" s="655"/>
      <c r="F31" s="655"/>
      <c r="G31" s="656" t="s">
        <v>104</v>
      </c>
      <c r="H31" s="656"/>
      <c r="I31" s="521"/>
    </row>
    <row r="32" spans="1:9" ht="15" customHeight="1">
      <c r="A32" s="971" t="s">
        <v>18</v>
      </c>
      <c r="B32" s="965"/>
      <c r="C32" s="966" t="s">
        <v>83</v>
      </c>
      <c r="D32" s="660"/>
      <c r="E32" s="655"/>
      <c r="F32" s="655"/>
      <c r="G32" s="662"/>
      <c r="H32" s="662"/>
      <c r="I32" s="521"/>
    </row>
    <row r="33" spans="1:9" ht="15" customHeight="1">
      <c r="A33" s="971"/>
      <c r="B33" s="965"/>
      <c r="C33" s="966"/>
      <c r="D33" s="655">
        <f>SUM(E32,E33)</f>
        <v>0</v>
      </c>
      <c r="E33" s="655"/>
      <c r="F33" s="655"/>
      <c r="G33" s="660" t="s">
        <v>104</v>
      </c>
      <c r="H33" s="660"/>
      <c r="I33" s="521"/>
    </row>
    <row r="34" spans="1:9" ht="15" customHeight="1">
      <c r="A34" s="963" t="s">
        <v>19</v>
      </c>
      <c r="B34" s="965"/>
      <c r="C34" s="969" t="s">
        <v>115</v>
      </c>
      <c r="D34" s="655"/>
      <c r="E34" s="655"/>
      <c r="F34" s="655"/>
      <c r="G34" s="651"/>
      <c r="H34" s="651"/>
      <c r="I34" s="521"/>
    </row>
    <row r="35" spans="1:9" ht="15" customHeight="1">
      <c r="A35" s="964"/>
      <c r="B35" s="965"/>
      <c r="C35" s="970"/>
      <c r="D35" s="655">
        <f>SUM(E34,E35)</f>
        <v>0</v>
      </c>
      <c r="E35" s="655"/>
      <c r="F35" s="655"/>
      <c r="G35" s="651" t="s">
        <v>104</v>
      </c>
      <c r="H35" s="651"/>
      <c r="I35" s="521"/>
    </row>
    <row r="36" spans="1:9" ht="15" customHeight="1">
      <c r="A36" s="963" t="s">
        <v>20</v>
      </c>
      <c r="B36" s="965"/>
      <c r="C36" s="969" t="s">
        <v>116</v>
      </c>
      <c r="D36" s="655"/>
      <c r="E36" s="655"/>
      <c r="F36" s="655"/>
      <c r="G36" s="651"/>
      <c r="H36" s="651"/>
      <c r="I36" s="521"/>
    </row>
    <row r="37" spans="1:9" ht="15" customHeight="1">
      <c r="A37" s="964"/>
      <c r="B37" s="965"/>
      <c r="C37" s="970"/>
      <c r="D37" s="655">
        <f>SUM(E36,E37)</f>
        <v>0</v>
      </c>
      <c r="E37" s="655"/>
      <c r="F37" s="655"/>
      <c r="G37" s="651" t="s">
        <v>104</v>
      </c>
      <c r="H37" s="651"/>
      <c r="I37" s="521"/>
    </row>
    <row r="38" spans="1:9" ht="15" customHeight="1">
      <c r="A38" s="963" t="s">
        <v>21</v>
      </c>
      <c r="B38" s="965"/>
      <c r="C38" s="967" t="s">
        <v>152</v>
      </c>
      <c r="D38" s="655"/>
      <c r="E38" s="655"/>
      <c r="F38" s="655"/>
      <c r="G38" s="651"/>
      <c r="H38" s="651"/>
      <c r="I38" s="521"/>
    </row>
    <row r="39" spans="1:9" ht="15" customHeight="1">
      <c r="A39" s="964"/>
      <c r="B39" s="965"/>
      <c r="C39" s="968"/>
      <c r="D39" s="655">
        <f>SUM(E38,E39)</f>
        <v>0</v>
      </c>
      <c r="E39" s="655"/>
      <c r="F39" s="655"/>
      <c r="G39" s="651"/>
      <c r="H39" s="651"/>
      <c r="I39" s="521"/>
    </row>
    <row r="40" spans="1:9" ht="15" customHeight="1">
      <c r="A40" s="963" t="s">
        <v>22</v>
      </c>
      <c r="B40" s="965"/>
      <c r="C40" s="967" t="s">
        <v>84</v>
      </c>
      <c r="D40" s="664">
        <f t="shared" ref="D40" si="0">SUM(E39,E40)</f>
        <v>0</v>
      </c>
      <c r="E40" s="664"/>
      <c r="F40" s="664"/>
      <c r="G40" s="653"/>
      <c r="H40" s="653"/>
      <c r="I40" s="521"/>
    </row>
    <row r="41" spans="1:9" ht="15" customHeight="1">
      <c r="A41" s="964"/>
      <c r="B41" s="965"/>
      <c r="C41" s="968"/>
      <c r="D41" s="655">
        <f>SUM(E40,E41)</f>
        <v>0</v>
      </c>
      <c r="E41" s="664"/>
      <c r="F41" s="664"/>
      <c r="G41" s="656" t="s">
        <v>104</v>
      </c>
      <c r="H41" s="656"/>
      <c r="I41" s="521"/>
    </row>
    <row r="42" spans="1:9" ht="15" customHeight="1">
      <c r="A42" s="963" t="s">
        <v>23</v>
      </c>
      <c r="B42" s="965"/>
      <c r="C42" s="966" t="s">
        <v>92</v>
      </c>
      <c r="D42" s="660"/>
      <c r="E42" s="655"/>
      <c r="F42" s="655"/>
      <c r="G42" s="656"/>
      <c r="H42" s="656"/>
      <c r="I42" s="521"/>
    </row>
    <row r="43" spans="1:9" ht="15" customHeight="1">
      <c r="A43" s="964"/>
      <c r="B43" s="965"/>
      <c r="C43" s="966"/>
      <c r="D43" s="655">
        <f>SUM(E42,E43)</f>
        <v>0</v>
      </c>
      <c r="E43" s="655"/>
      <c r="F43" s="655"/>
      <c r="G43" s="660" t="s">
        <v>104</v>
      </c>
      <c r="H43" s="660"/>
      <c r="I43" s="521"/>
    </row>
    <row r="44" spans="1:9" ht="15" customHeight="1">
      <c r="A44" s="963" t="s">
        <v>88</v>
      </c>
      <c r="B44" s="965"/>
      <c r="C44" s="966" t="s">
        <v>85</v>
      </c>
      <c r="D44" s="660"/>
      <c r="E44" s="655"/>
      <c r="F44" s="655"/>
      <c r="G44" s="660"/>
      <c r="H44" s="660"/>
      <c r="I44" s="521"/>
    </row>
    <row r="45" spans="1:9" ht="15" customHeight="1">
      <c r="A45" s="964"/>
      <c r="B45" s="965"/>
      <c r="C45" s="966"/>
      <c r="D45" s="655">
        <f>SUM(E44,E45)</f>
        <v>0</v>
      </c>
      <c r="E45" s="655"/>
      <c r="F45" s="655"/>
      <c r="G45" s="660" t="s">
        <v>104</v>
      </c>
      <c r="H45" s="660"/>
      <c r="I45" s="521"/>
    </row>
    <row r="46" spans="1:9" ht="15" customHeight="1">
      <c r="A46" s="963" t="s">
        <v>90</v>
      </c>
      <c r="B46" s="965"/>
      <c r="C46" s="966" t="s">
        <v>86</v>
      </c>
      <c r="D46" s="660"/>
      <c r="E46" s="655"/>
      <c r="F46" s="655"/>
      <c r="G46" s="660"/>
      <c r="H46" s="660"/>
      <c r="I46" s="521"/>
    </row>
    <row r="47" spans="1:9" ht="15" customHeight="1">
      <c r="A47" s="964"/>
      <c r="B47" s="965"/>
      <c r="C47" s="966"/>
      <c r="D47" s="655">
        <f>SUM(E46,E47)</f>
        <v>0</v>
      </c>
      <c r="E47" s="655"/>
      <c r="F47" s="655"/>
      <c r="G47" s="660" t="s">
        <v>104</v>
      </c>
      <c r="H47" s="660"/>
      <c r="I47" s="521"/>
    </row>
    <row r="48" spans="1:9" ht="15">
      <c r="A48" s="960" t="s">
        <v>40</v>
      </c>
      <c r="B48" s="961"/>
      <c r="C48" s="962"/>
      <c r="D48" s="656">
        <f>SUM(D10,D12,D14,D16,D18,D20,D22,D24,D26,D28,D30,D32,D34,D36,D40,D42,D44,D46,)</f>
        <v>7</v>
      </c>
      <c r="E48" s="656">
        <f t="shared" ref="E48" si="1">SUM(E10,E12,E14,E16,E18,E20,E22,E24,E26,E28,E30,E32,E34,E36,E40,E42,E44,E46,)</f>
        <v>58.28</v>
      </c>
      <c r="F48" s="656">
        <f>SUM(F10,F12,F14,F16,F18,F20,F22,F24,F26,F28,F30,F32,F34,F36,F40,F42,F44,F46,)</f>
        <v>315.52999999999997</v>
      </c>
      <c r="G48" s="656">
        <f>SUM(G10,G12,G14,G16,G18,G20,G22,G24,G26,G28,G30,G32,G34,G36,G40,G42,G44,G46,)</f>
        <v>10</v>
      </c>
      <c r="H48" s="656">
        <f>SUM(H10,H12,H14,H16,H18,H20,H22,H24,H26,H28,H30,H32,H34,H36,H40,H42,H44,H46,)</f>
        <v>12</v>
      </c>
      <c r="I48" s="521"/>
    </row>
    <row r="49" spans="1:9" ht="15">
      <c r="A49" s="960"/>
      <c r="B49" s="961"/>
      <c r="C49" s="962"/>
      <c r="D49" s="656">
        <f>SUM(D11,D13,D15,D17,D19,D21,D23,D25,D27,D29,D31,D33,D35,D37,D41,D43,D45,D47,)</f>
        <v>315.52999999999997</v>
      </c>
      <c r="E49" s="656">
        <f t="shared" ref="E49:F49" si="2">SUM(E11,E13,E15,E17,E19,E21,E23,E25,E27,E29,E31,E33,E35,E37,E41,E43,E45,E47,)</f>
        <v>257.25</v>
      </c>
      <c r="F49" s="656">
        <f t="shared" si="2"/>
        <v>0</v>
      </c>
      <c r="G49" s="656" t="s">
        <v>104</v>
      </c>
      <c r="H49" s="656">
        <f>SUM(H11,H13,H15,H17,H19,H21,H23,H25,H27,H29,H31,H33,H35,H37,H41,H43,H45,H47,)</f>
        <v>7</v>
      </c>
      <c r="I49" s="521"/>
    </row>
    <row r="53" spans="1:9">
      <c r="B53" s="514" t="s">
        <v>252</v>
      </c>
    </row>
    <row r="54" spans="1:9" ht="18.75" customHeight="1">
      <c r="B54" s="527" t="s">
        <v>234</v>
      </c>
      <c r="G54" s="168"/>
      <c r="H54" s="168"/>
    </row>
    <row r="56" spans="1:9">
      <c r="B56" s="514" t="s">
        <v>150</v>
      </c>
    </row>
    <row r="58" spans="1:9">
      <c r="B58" s="672" t="s">
        <v>146</v>
      </c>
    </row>
    <row r="59" spans="1:9">
      <c r="B59" s="672" t="s">
        <v>147</v>
      </c>
    </row>
    <row r="60" spans="1:9">
      <c r="B60" s="672" t="s">
        <v>148</v>
      </c>
    </row>
    <row r="61" spans="1:9">
      <c r="B61" s="672" t="s">
        <v>149</v>
      </c>
    </row>
    <row r="62" spans="1:9">
      <c r="B62" s="514" t="s">
        <v>96</v>
      </c>
    </row>
    <row r="64" spans="1:9">
      <c r="B64" s="672" t="s">
        <v>235</v>
      </c>
      <c r="C64" s="508" t="s">
        <v>273</v>
      </c>
    </row>
    <row r="66" spans="2:4">
      <c r="B66" s="514" t="s">
        <v>236</v>
      </c>
      <c r="D66" s="514" t="s">
        <v>274</v>
      </c>
    </row>
  </sheetData>
  <mergeCells count="70">
    <mergeCell ref="I14:I15"/>
    <mergeCell ref="A4:A9"/>
    <mergeCell ref="B4:B9"/>
    <mergeCell ref="C4:C9"/>
    <mergeCell ref="D4:H4"/>
    <mergeCell ref="I4:I9"/>
    <mergeCell ref="E5:F6"/>
    <mergeCell ref="G5:G8"/>
    <mergeCell ref="H5:H6"/>
    <mergeCell ref="H7:H8"/>
    <mergeCell ref="D8:D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C40:C41"/>
    <mergeCell ref="A34:A35"/>
    <mergeCell ref="B34:B35"/>
    <mergeCell ref="C34:C35"/>
    <mergeCell ref="A36:A37"/>
    <mergeCell ref="B36:B37"/>
    <mergeCell ref="C36:C37"/>
    <mergeCell ref="I22:I24"/>
    <mergeCell ref="A48:C49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</mergeCells>
  <pageMargins left="0.23622047244094491" right="0.23622047244094491" top="0.43307086614173229" bottom="0.31496062992125984" header="0.31496062992125984" footer="0.19685039370078741"/>
  <pageSetup paperSize="9" scale="57" orientation="landscape" r:id="rId1"/>
  <headerFooter alignWithMargins="0">
    <oddHeader xml:space="preserve">&amp;RZałącznik nr 1 – pismo ZP - 7212.1.2019
</oddHeader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88"/>
  <sheetViews>
    <sheetView topLeftCell="A40" zoomScale="80" zoomScaleNormal="80" zoomScalePageLayoutView="10" workbookViewId="0">
      <selection activeCell="M23" sqref="M23"/>
    </sheetView>
  </sheetViews>
  <sheetFormatPr defaultColWidth="8.88671875" defaultRowHeight="13.8"/>
  <cols>
    <col min="1" max="1" width="6.44140625" style="514" customWidth="1"/>
    <col min="2" max="2" width="39.5546875" style="514" customWidth="1"/>
    <col min="3" max="3" width="24.44140625" style="835" customWidth="1"/>
    <col min="4" max="4" width="22" style="514" customWidth="1"/>
    <col min="5" max="5" width="26.33203125" style="514" customWidth="1"/>
    <col min="6" max="6" width="29.5546875" style="514" customWidth="1"/>
    <col min="7" max="7" width="31.44140625" style="514" customWidth="1"/>
    <col min="8" max="8" width="16.88671875" style="514" customWidth="1"/>
    <col min="9" max="9" width="36.6640625" style="514" customWidth="1"/>
    <col min="10" max="16384" width="8.88671875" style="514"/>
  </cols>
  <sheetData>
    <row r="1" spans="1:12" s="642" customFormat="1" ht="15.6">
      <c r="A1" s="640" t="s">
        <v>248</v>
      </c>
      <c r="B1" s="640"/>
      <c r="C1" s="832"/>
    </row>
    <row r="2" spans="1:12" s="642" customFormat="1" ht="15.6">
      <c r="A2" s="643"/>
      <c r="B2" s="643"/>
      <c r="C2" s="833"/>
      <c r="D2" s="645"/>
      <c r="E2" s="645"/>
      <c r="F2" s="645"/>
      <c r="G2" s="645"/>
    </row>
    <row r="3" spans="1:12" ht="15.6" thickBot="1">
      <c r="A3" s="646" t="s">
        <v>0</v>
      </c>
      <c r="B3" s="646"/>
      <c r="C3" s="834"/>
      <c r="D3" s="648"/>
      <c r="E3" s="648"/>
      <c r="F3" s="648"/>
      <c r="G3" s="648"/>
      <c r="I3" s="649" t="s">
        <v>219</v>
      </c>
    </row>
    <row r="4" spans="1:12" ht="16.5" customHeight="1" thickBot="1">
      <c r="A4" s="975" t="s">
        <v>6</v>
      </c>
      <c r="B4" s="975" t="s">
        <v>134</v>
      </c>
      <c r="C4" s="1005" t="s">
        <v>69</v>
      </c>
      <c r="D4" s="981" t="s">
        <v>102</v>
      </c>
      <c r="E4" s="982"/>
      <c r="F4" s="982"/>
      <c r="G4" s="982"/>
      <c r="H4" s="982"/>
      <c r="I4" s="983" t="s">
        <v>213</v>
      </c>
    </row>
    <row r="5" spans="1:12" ht="16.2" thickBot="1">
      <c r="A5" s="976"/>
      <c r="B5" s="976"/>
      <c r="C5" s="1006"/>
      <c r="D5" s="772" t="s">
        <v>70</v>
      </c>
      <c r="E5" s="987" t="s">
        <v>60</v>
      </c>
      <c r="F5" s="988"/>
      <c r="G5" s="975" t="s">
        <v>99</v>
      </c>
      <c r="H5" s="987"/>
      <c r="I5" s="984"/>
      <c r="J5" s="650"/>
      <c r="K5" s="650"/>
      <c r="L5" s="650"/>
    </row>
    <row r="6" spans="1:12" ht="16.2" thickBot="1">
      <c r="A6" s="976"/>
      <c r="B6" s="976"/>
      <c r="C6" s="1006"/>
      <c r="D6" s="773"/>
      <c r="E6" s="989"/>
      <c r="F6" s="989"/>
      <c r="G6" s="989"/>
      <c r="H6" s="989"/>
      <c r="I6" s="985"/>
      <c r="J6" s="650"/>
      <c r="K6" s="650"/>
      <c r="L6" s="650"/>
    </row>
    <row r="7" spans="1:12" ht="15.6">
      <c r="A7" s="976"/>
      <c r="B7" s="976"/>
      <c r="C7" s="1006"/>
      <c r="D7" s="772" t="s">
        <v>251</v>
      </c>
      <c r="E7" s="772" t="s">
        <v>59</v>
      </c>
      <c r="F7" s="772" t="s">
        <v>45</v>
      </c>
      <c r="G7" s="976"/>
      <c r="H7" s="990"/>
      <c r="I7" s="984"/>
      <c r="J7" s="650"/>
      <c r="K7" s="650"/>
      <c r="L7" s="650"/>
    </row>
    <row r="8" spans="1:12" ht="16.2" thickBot="1">
      <c r="A8" s="976"/>
      <c r="B8" s="976"/>
      <c r="C8" s="1006"/>
      <c r="D8" s="992" t="s">
        <v>101</v>
      </c>
      <c r="E8" s="774" t="s">
        <v>71</v>
      </c>
      <c r="F8" s="774" t="s">
        <v>46</v>
      </c>
      <c r="G8" s="977"/>
      <c r="H8" s="991"/>
      <c r="I8" s="984"/>
      <c r="J8" s="650"/>
      <c r="K8" s="650"/>
      <c r="L8" s="650"/>
    </row>
    <row r="9" spans="1:12" ht="23.4" customHeight="1" thickBot="1">
      <c r="A9" s="977"/>
      <c r="B9" s="977"/>
      <c r="C9" s="1007"/>
      <c r="D9" s="993"/>
      <c r="E9" s="774" t="s">
        <v>4</v>
      </c>
      <c r="F9" s="774" t="s">
        <v>4</v>
      </c>
      <c r="G9" s="774" t="s">
        <v>3</v>
      </c>
      <c r="H9" s="775"/>
      <c r="I9" s="986"/>
      <c r="J9" s="650"/>
      <c r="K9" s="650"/>
      <c r="L9" s="650"/>
    </row>
    <row r="10" spans="1:12" ht="15" customHeight="1">
      <c r="A10" s="963" t="s">
        <v>182</v>
      </c>
      <c r="B10" s="965"/>
      <c r="C10" s="1008" t="s">
        <v>87</v>
      </c>
      <c r="D10" s="660"/>
      <c r="E10" s="655"/>
      <c r="F10" s="655"/>
      <c r="G10" s="660"/>
      <c r="H10" s="660"/>
      <c r="I10" s="521"/>
    </row>
    <row r="11" spans="1:12" ht="15" customHeight="1">
      <c r="A11" s="964"/>
      <c r="B11" s="965"/>
      <c r="C11" s="1008"/>
      <c r="D11" s="655">
        <f>SUM(E10,E11)</f>
        <v>0</v>
      </c>
      <c r="E11" s="655"/>
      <c r="F11" s="655"/>
      <c r="G11" s="656"/>
      <c r="H11" s="656"/>
      <c r="I11" s="521"/>
    </row>
    <row r="12" spans="1:12" ht="15" customHeight="1">
      <c r="A12" s="963" t="s">
        <v>183</v>
      </c>
      <c r="B12" s="965"/>
      <c r="C12" s="1008" t="s">
        <v>89</v>
      </c>
      <c r="D12" s="660"/>
      <c r="E12" s="655"/>
      <c r="F12" s="655"/>
      <c r="G12" s="662"/>
      <c r="H12" s="662"/>
      <c r="I12" s="521"/>
    </row>
    <row r="13" spans="1:12" ht="15" customHeight="1">
      <c r="A13" s="964"/>
      <c r="B13" s="965"/>
      <c r="C13" s="1008"/>
      <c r="D13" s="655">
        <f>SUM(E12,E13)</f>
        <v>0</v>
      </c>
      <c r="E13" s="655"/>
      <c r="F13" s="655"/>
      <c r="G13" s="660"/>
      <c r="H13" s="660"/>
      <c r="I13" s="521"/>
    </row>
    <row r="14" spans="1:12" ht="15" customHeight="1">
      <c r="A14" s="963" t="s">
        <v>184</v>
      </c>
      <c r="B14" s="965"/>
      <c r="C14" s="1009" t="s">
        <v>91</v>
      </c>
      <c r="D14" s="665"/>
      <c r="E14" s="666"/>
      <c r="F14" s="666"/>
      <c r="G14" s="653"/>
      <c r="H14" s="653"/>
      <c r="I14" s="521"/>
    </row>
    <row r="15" spans="1:12" ht="15" customHeight="1">
      <c r="A15" s="964"/>
      <c r="B15" s="965"/>
      <c r="C15" s="1009"/>
      <c r="D15" s="665">
        <f>SUM(E14,E15)</f>
        <v>0</v>
      </c>
      <c r="E15" s="666"/>
      <c r="F15" s="666"/>
      <c r="G15" s="656"/>
      <c r="H15" s="656"/>
      <c r="I15" s="521"/>
    </row>
    <row r="16" spans="1:12" ht="15" customHeight="1">
      <c r="A16" s="963" t="s">
        <v>185</v>
      </c>
      <c r="B16" s="965"/>
      <c r="C16" s="1000" t="s">
        <v>105</v>
      </c>
      <c r="D16" s="667"/>
      <c r="E16" s="660"/>
      <c r="F16" s="660"/>
      <c r="G16" s="656"/>
      <c r="H16" s="656"/>
      <c r="I16" s="521"/>
    </row>
    <row r="17" spans="1:9" ht="15" customHeight="1">
      <c r="A17" s="964"/>
      <c r="B17" s="965"/>
      <c r="C17" s="1001"/>
      <c r="D17" s="668">
        <f>SUM(E16,E17)</f>
        <v>0</v>
      </c>
      <c r="E17" s="660"/>
      <c r="F17" s="660"/>
      <c r="G17" s="660"/>
      <c r="H17" s="660"/>
      <c r="I17" s="521"/>
    </row>
    <row r="18" spans="1:9" ht="15" customHeight="1">
      <c r="A18" s="963" t="s">
        <v>186</v>
      </c>
      <c r="B18" s="965"/>
      <c r="C18" s="1000" t="s">
        <v>138</v>
      </c>
      <c r="D18" s="669"/>
      <c r="E18" s="660"/>
      <c r="F18" s="660"/>
      <c r="G18" s="660"/>
      <c r="H18" s="660"/>
      <c r="I18" s="521"/>
    </row>
    <row r="19" spans="1:9" ht="15" customHeight="1">
      <c r="A19" s="964"/>
      <c r="B19" s="965"/>
      <c r="C19" s="1001"/>
      <c r="D19" s="670">
        <f>SUM(E18,E19)</f>
        <v>0</v>
      </c>
      <c r="E19" s="660"/>
      <c r="F19" s="660"/>
      <c r="G19" s="660"/>
      <c r="H19" s="660"/>
      <c r="I19" s="521"/>
    </row>
    <row r="20" spans="1:9" ht="15" customHeight="1">
      <c r="A20" s="963" t="s">
        <v>187</v>
      </c>
      <c r="B20" s="965"/>
      <c r="C20" s="1000" t="s">
        <v>153</v>
      </c>
      <c r="D20" s="669"/>
      <c r="E20" s="660"/>
      <c r="F20" s="660"/>
      <c r="G20" s="660"/>
      <c r="H20" s="660"/>
      <c r="I20" s="521"/>
    </row>
    <row r="21" spans="1:9" ht="15" customHeight="1">
      <c r="A21" s="964"/>
      <c r="B21" s="965"/>
      <c r="C21" s="1001"/>
      <c r="D21" s="670">
        <v>0</v>
      </c>
      <c r="E21" s="660"/>
      <c r="F21" s="660"/>
      <c r="G21" s="660"/>
      <c r="H21" s="660"/>
      <c r="I21" s="521"/>
    </row>
    <row r="22" spans="1:9" ht="15" customHeight="1">
      <c r="A22" s="963" t="s">
        <v>188</v>
      </c>
      <c r="B22" s="965"/>
      <c r="C22" s="1000" t="s">
        <v>106</v>
      </c>
      <c r="D22" s="667"/>
      <c r="E22" s="660"/>
      <c r="F22" s="660"/>
      <c r="G22" s="660"/>
      <c r="H22" s="660"/>
      <c r="I22" s="521"/>
    </row>
    <row r="23" spans="1:9" ht="15" customHeight="1">
      <c r="A23" s="964"/>
      <c r="B23" s="965"/>
      <c r="C23" s="1001"/>
      <c r="D23" s="668">
        <f>SUM(E22,E23)</f>
        <v>0</v>
      </c>
      <c r="E23" s="660"/>
      <c r="F23" s="660"/>
      <c r="G23" s="660"/>
      <c r="H23" s="660"/>
      <c r="I23" s="521"/>
    </row>
    <row r="24" spans="1:9" ht="15" customHeight="1">
      <c r="A24" s="963" t="s">
        <v>189</v>
      </c>
      <c r="B24" s="965"/>
      <c r="C24" s="1000" t="s">
        <v>107</v>
      </c>
      <c r="D24" s="667"/>
      <c r="E24" s="660"/>
      <c r="F24" s="660"/>
      <c r="G24" s="660"/>
      <c r="H24" s="660"/>
      <c r="I24" s="521"/>
    </row>
    <row r="25" spans="1:9" ht="15" customHeight="1">
      <c r="A25" s="964"/>
      <c r="B25" s="965"/>
      <c r="C25" s="1001"/>
      <c r="D25" s="668">
        <f>SUM(E24,E25)</f>
        <v>0</v>
      </c>
      <c r="E25" s="660"/>
      <c r="F25" s="660"/>
      <c r="G25" s="660"/>
      <c r="H25" s="660"/>
      <c r="I25" s="521"/>
    </row>
    <row r="26" spans="1:9" ht="15" customHeight="1">
      <c r="A26" s="963" t="s">
        <v>190</v>
      </c>
      <c r="B26" s="965"/>
      <c r="C26" s="1000" t="s">
        <v>154</v>
      </c>
      <c r="D26" s="668"/>
      <c r="E26" s="660"/>
      <c r="F26" s="660"/>
      <c r="G26" s="660"/>
      <c r="H26" s="660"/>
      <c r="I26" s="521"/>
    </row>
    <row r="27" spans="1:9" ht="15" customHeight="1">
      <c r="A27" s="964"/>
      <c r="B27" s="965"/>
      <c r="C27" s="1001"/>
      <c r="D27" s="668">
        <f>SUM(E26,E27)</f>
        <v>0</v>
      </c>
      <c r="E27" s="660"/>
      <c r="F27" s="660"/>
      <c r="G27" s="660"/>
      <c r="H27" s="660"/>
      <c r="I27" s="521"/>
    </row>
    <row r="28" spans="1:9" ht="15" customHeight="1">
      <c r="A28" s="963" t="s">
        <v>191</v>
      </c>
      <c r="B28" s="965"/>
      <c r="C28" s="1000" t="s">
        <v>155</v>
      </c>
      <c r="D28" s="668"/>
      <c r="E28" s="660"/>
      <c r="F28" s="660"/>
      <c r="G28" s="660"/>
      <c r="H28" s="660"/>
      <c r="I28" s="521"/>
    </row>
    <row r="29" spans="1:9" ht="15" customHeight="1">
      <c r="A29" s="964"/>
      <c r="B29" s="965"/>
      <c r="C29" s="1001"/>
      <c r="D29" s="668">
        <f>SUM(E28,E29)</f>
        <v>0</v>
      </c>
      <c r="E29" s="660"/>
      <c r="F29" s="660"/>
      <c r="G29" s="660"/>
      <c r="H29" s="660"/>
      <c r="I29" s="521"/>
    </row>
    <row r="30" spans="1:9" ht="15" customHeight="1">
      <c r="A30" s="963" t="s">
        <v>192</v>
      </c>
      <c r="B30" s="965"/>
      <c r="C30" s="1000" t="s">
        <v>156</v>
      </c>
      <c r="D30" s="668"/>
      <c r="E30" s="660"/>
      <c r="F30" s="660"/>
      <c r="G30" s="660"/>
      <c r="H30" s="660"/>
      <c r="I30" s="521"/>
    </row>
    <row r="31" spans="1:9" ht="15" customHeight="1">
      <c r="A31" s="964"/>
      <c r="B31" s="965"/>
      <c r="C31" s="1001"/>
      <c r="D31" s="668">
        <f>SUM(E30,E31)</f>
        <v>0</v>
      </c>
      <c r="E31" s="660"/>
      <c r="F31" s="660"/>
      <c r="G31" s="660"/>
      <c r="H31" s="660"/>
      <c r="I31" s="521"/>
    </row>
    <row r="32" spans="1:9" ht="15" customHeight="1">
      <c r="A32" s="963" t="s">
        <v>193</v>
      </c>
      <c r="B32" s="965"/>
      <c r="C32" s="1000" t="s">
        <v>157</v>
      </c>
      <c r="D32" s="668"/>
      <c r="E32" s="660"/>
      <c r="F32" s="660"/>
      <c r="G32" s="660"/>
      <c r="H32" s="660"/>
      <c r="I32" s="521"/>
    </row>
    <row r="33" spans="1:9" ht="15" customHeight="1">
      <c r="A33" s="964"/>
      <c r="B33" s="965"/>
      <c r="C33" s="1001"/>
      <c r="D33" s="668">
        <f>SUM(E32,E33)</f>
        <v>0</v>
      </c>
      <c r="E33" s="660"/>
      <c r="F33" s="660"/>
      <c r="G33" s="660"/>
      <c r="H33" s="660"/>
      <c r="I33" s="521"/>
    </row>
    <row r="34" spans="1:9" ht="15" customHeight="1">
      <c r="A34" s="963" t="s">
        <v>194</v>
      </c>
      <c r="B34" s="965"/>
      <c r="C34" s="1000" t="s">
        <v>158</v>
      </c>
      <c r="D34" s="668"/>
      <c r="E34" s="660"/>
      <c r="F34" s="660"/>
      <c r="G34" s="660"/>
      <c r="H34" s="660"/>
      <c r="I34" s="521"/>
    </row>
    <row r="35" spans="1:9" ht="15" customHeight="1">
      <c r="A35" s="964"/>
      <c r="B35" s="965"/>
      <c r="C35" s="1001"/>
      <c r="D35" s="668">
        <f>SUM(E34,E35)</f>
        <v>0</v>
      </c>
      <c r="E35" s="660"/>
      <c r="F35" s="660"/>
      <c r="G35" s="660"/>
      <c r="H35" s="660"/>
      <c r="I35" s="521"/>
    </row>
    <row r="36" spans="1:9" ht="15" customHeight="1">
      <c r="A36" s="963" t="s">
        <v>195</v>
      </c>
      <c r="B36" s="965"/>
      <c r="C36" s="1002" t="s">
        <v>159</v>
      </c>
      <c r="D36" s="668"/>
      <c r="E36" s="660"/>
      <c r="F36" s="660"/>
      <c r="G36" s="660"/>
      <c r="H36" s="660"/>
      <c r="I36" s="521"/>
    </row>
    <row r="37" spans="1:9" ht="15" customHeight="1">
      <c r="A37" s="964"/>
      <c r="B37" s="965"/>
      <c r="C37" s="1001"/>
      <c r="D37" s="668">
        <f>SUM(E36,E37)</f>
        <v>0</v>
      </c>
      <c r="E37" s="660"/>
      <c r="F37" s="660"/>
      <c r="G37" s="660"/>
      <c r="H37" s="660"/>
      <c r="I37" s="521"/>
    </row>
    <row r="38" spans="1:9" ht="15" customHeight="1">
      <c r="A38" s="963" t="s">
        <v>196</v>
      </c>
      <c r="B38" s="965"/>
      <c r="C38" s="1002" t="s">
        <v>160</v>
      </c>
      <c r="D38" s="668"/>
      <c r="E38" s="660"/>
      <c r="F38" s="660"/>
      <c r="G38" s="660"/>
      <c r="H38" s="660"/>
      <c r="I38" s="521"/>
    </row>
    <row r="39" spans="1:9" ht="15" customHeight="1">
      <c r="A39" s="964"/>
      <c r="B39" s="965"/>
      <c r="C39" s="1001"/>
      <c r="D39" s="668">
        <f>SUM(E38,E39)</f>
        <v>0</v>
      </c>
      <c r="E39" s="660"/>
      <c r="F39" s="660"/>
      <c r="G39" s="660"/>
      <c r="H39" s="660"/>
      <c r="I39" s="521"/>
    </row>
    <row r="40" spans="1:9" ht="15" customHeight="1">
      <c r="A40" s="963" t="s">
        <v>197</v>
      </c>
      <c r="B40" s="965"/>
      <c r="C40" s="1000" t="s">
        <v>161</v>
      </c>
      <c r="D40" s="668"/>
      <c r="E40" s="660"/>
      <c r="F40" s="660"/>
      <c r="G40" s="660"/>
      <c r="H40" s="660"/>
      <c r="I40" s="521"/>
    </row>
    <row r="41" spans="1:9" ht="15" customHeight="1">
      <c r="A41" s="964"/>
      <c r="B41" s="965"/>
      <c r="C41" s="1001"/>
      <c r="D41" s="668">
        <f>SUM(E40,E41)</f>
        <v>0</v>
      </c>
      <c r="E41" s="660"/>
      <c r="F41" s="660"/>
      <c r="G41" s="660"/>
      <c r="H41" s="660"/>
      <c r="I41" s="521"/>
    </row>
    <row r="42" spans="1:9" ht="15" customHeight="1">
      <c r="A42" s="963" t="s">
        <v>198</v>
      </c>
      <c r="B42" s="965"/>
      <c r="C42" s="1000" t="s">
        <v>162</v>
      </c>
      <c r="D42" s="668"/>
      <c r="E42" s="660"/>
      <c r="F42" s="660"/>
      <c r="G42" s="660"/>
      <c r="H42" s="660"/>
      <c r="I42" s="521"/>
    </row>
    <row r="43" spans="1:9" ht="15" customHeight="1">
      <c r="A43" s="964"/>
      <c r="B43" s="965"/>
      <c r="C43" s="1001"/>
      <c r="D43" s="668">
        <f>SUM(E42,E43)</f>
        <v>0</v>
      </c>
      <c r="E43" s="660"/>
      <c r="F43" s="660"/>
      <c r="G43" s="660"/>
      <c r="H43" s="660"/>
      <c r="I43" s="521"/>
    </row>
    <row r="44" spans="1:9" ht="15" customHeight="1">
      <c r="A44" s="963" t="s">
        <v>199</v>
      </c>
      <c r="B44" s="965"/>
      <c r="C44" s="1000" t="s">
        <v>163</v>
      </c>
      <c r="D44" s="668"/>
      <c r="E44" s="660"/>
      <c r="F44" s="660"/>
      <c r="G44" s="660"/>
      <c r="H44" s="660"/>
      <c r="I44" s="521"/>
    </row>
    <row r="45" spans="1:9" ht="15" customHeight="1">
      <c r="A45" s="964"/>
      <c r="B45" s="965"/>
      <c r="C45" s="1001"/>
      <c r="D45" s="668">
        <f>SUM(E44,E45)</f>
        <v>0</v>
      </c>
      <c r="E45" s="660"/>
      <c r="F45" s="660"/>
      <c r="G45" s="660"/>
      <c r="H45" s="660"/>
      <c r="I45" s="521"/>
    </row>
    <row r="46" spans="1:9" ht="15" customHeight="1">
      <c r="A46" s="963" t="s">
        <v>200</v>
      </c>
      <c r="B46" s="965"/>
      <c r="C46" s="1000" t="s">
        <v>164</v>
      </c>
      <c r="D46" s="668"/>
      <c r="E46" s="660"/>
      <c r="F46" s="660"/>
      <c r="G46" s="660"/>
      <c r="H46" s="660"/>
      <c r="I46" s="521"/>
    </row>
    <row r="47" spans="1:9" ht="15" customHeight="1">
      <c r="A47" s="964"/>
      <c r="B47" s="965"/>
      <c r="C47" s="1001"/>
      <c r="D47" s="668">
        <f>SUM(E46,E47)</f>
        <v>0</v>
      </c>
      <c r="E47" s="660"/>
      <c r="F47" s="660"/>
      <c r="G47" s="660"/>
      <c r="H47" s="660"/>
      <c r="I47" s="521"/>
    </row>
    <row r="48" spans="1:9" ht="15" customHeight="1">
      <c r="A48" s="963" t="s">
        <v>201</v>
      </c>
      <c r="B48" s="965"/>
      <c r="C48" s="1000" t="s">
        <v>165</v>
      </c>
      <c r="D48" s="668"/>
      <c r="E48" s="660"/>
      <c r="F48" s="660"/>
      <c r="G48" s="660"/>
      <c r="H48" s="660"/>
      <c r="I48" s="521"/>
    </row>
    <row r="49" spans="1:9" ht="15" customHeight="1">
      <c r="A49" s="964"/>
      <c r="B49" s="965"/>
      <c r="C49" s="1001"/>
      <c r="D49" s="668">
        <f>SUM(E48,E49)</f>
        <v>0</v>
      </c>
      <c r="E49" s="660"/>
      <c r="F49" s="660"/>
      <c r="G49" s="660"/>
      <c r="H49" s="660"/>
      <c r="I49" s="521"/>
    </row>
    <row r="50" spans="1:9" ht="15" customHeight="1">
      <c r="A50" s="963" t="s">
        <v>202</v>
      </c>
      <c r="B50" s="965"/>
      <c r="C50" s="1000" t="s">
        <v>166</v>
      </c>
      <c r="D50" s="668"/>
      <c r="E50" s="660"/>
      <c r="F50" s="660"/>
      <c r="G50" s="660"/>
      <c r="H50" s="660"/>
      <c r="I50" s="521"/>
    </row>
    <row r="51" spans="1:9" ht="15" customHeight="1">
      <c r="A51" s="964"/>
      <c r="B51" s="965"/>
      <c r="C51" s="1001"/>
      <c r="D51" s="668">
        <f>SUM(E50,E51)</f>
        <v>0</v>
      </c>
      <c r="E51" s="660"/>
      <c r="F51" s="660"/>
      <c r="G51" s="660"/>
      <c r="H51" s="660"/>
      <c r="I51" s="521"/>
    </row>
    <row r="52" spans="1:9" ht="15" customHeight="1">
      <c r="A52" s="963" t="s">
        <v>203</v>
      </c>
      <c r="B52" s="965"/>
      <c r="C52" s="1000" t="s">
        <v>167</v>
      </c>
      <c r="D52" s="668"/>
      <c r="E52" s="660"/>
      <c r="F52" s="660"/>
      <c r="G52" s="660"/>
      <c r="H52" s="660"/>
      <c r="I52" s="521"/>
    </row>
    <row r="53" spans="1:9" ht="15" customHeight="1">
      <c r="A53" s="964"/>
      <c r="B53" s="965"/>
      <c r="C53" s="1001"/>
      <c r="D53" s="668">
        <f>SUM(E52,E53)</f>
        <v>0</v>
      </c>
      <c r="E53" s="660"/>
      <c r="F53" s="660"/>
      <c r="G53" s="660"/>
      <c r="H53" s="660"/>
      <c r="I53" s="521"/>
    </row>
    <row r="54" spans="1:9" ht="15" customHeight="1">
      <c r="A54" s="963" t="s">
        <v>204</v>
      </c>
      <c r="B54" s="965"/>
      <c r="C54" s="1000" t="s">
        <v>168</v>
      </c>
      <c r="D54" s="668"/>
      <c r="E54" s="660"/>
      <c r="F54" s="660"/>
      <c r="G54" s="660"/>
      <c r="H54" s="660"/>
      <c r="I54" s="521"/>
    </row>
    <row r="55" spans="1:9" ht="15" customHeight="1">
      <c r="A55" s="964"/>
      <c r="B55" s="965"/>
      <c r="C55" s="1001"/>
      <c r="D55" s="668">
        <f>SUM(E54,E55)</f>
        <v>0</v>
      </c>
      <c r="E55" s="660"/>
      <c r="F55" s="660"/>
      <c r="G55" s="660"/>
      <c r="H55" s="660"/>
      <c r="I55" s="521"/>
    </row>
    <row r="56" spans="1:9" ht="15" customHeight="1">
      <c r="A56" s="963" t="s">
        <v>205</v>
      </c>
      <c r="B56" s="965"/>
      <c r="C56" s="995" t="s">
        <v>177</v>
      </c>
      <c r="D56" s="668"/>
      <c r="E56" s="660"/>
      <c r="F56" s="660"/>
      <c r="G56" s="660"/>
      <c r="H56" s="660"/>
      <c r="I56" s="521"/>
    </row>
    <row r="57" spans="1:9" ht="15" customHeight="1">
      <c r="A57" s="964"/>
      <c r="B57" s="965"/>
      <c r="C57" s="995"/>
      <c r="D57" s="668">
        <f>SUM(E56,E57)</f>
        <v>0</v>
      </c>
      <c r="E57" s="660"/>
      <c r="F57" s="660"/>
      <c r="G57" s="660"/>
      <c r="H57" s="660"/>
      <c r="I57" s="521"/>
    </row>
    <row r="58" spans="1:9" ht="15" customHeight="1">
      <c r="A58" s="963" t="s">
        <v>206</v>
      </c>
      <c r="B58" s="965"/>
      <c r="C58" s="1003" t="s">
        <v>178</v>
      </c>
      <c r="D58" s="668"/>
      <c r="E58" s="660"/>
      <c r="F58" s="660"/>
      <c r="G58" s="660"/>
      <c r="H58" s="660"/>
      <c r="I58" s="521"/>
    </row>
    <row r="59" spans="1:9" ht="15" customHeight="1">
      <c r="A59" s="964"/>
      <c r="B59" s="965"/>
      <c r="C59" s="1004"/>
      <c r="D59" s="668">
        <f>SUM(E58,E59)</f>
        <v>0</v>
      </c>
      <c r="E59" s="660"/>
      <c r="F59" s="660"/>
      <c r="G59" s="660"/>
      <c r="H59" s="660"/>
      <c r="I59" s="521"/>
    </row>
    <row r="60" spans="1:9" ht="15" customHeight="1">
      <c r="A60" s="963" t="s">
        <v>207</v>
      </c>
      <c r="B60" s="965"/>
      <c r="C60" s="995" t="s">
        <v>179</v>
      </c>
      <c r="D60" s="668"/>
      <c r="E60" s="660"/>
      <c r="F60" s="660"/>
      <c r="G60" s="660"/>
      <c r="H60" s="660"/>
      <c r="I60" s="521"/>
    </row>
    <row r="61" spans="1:9" ht="15" customHeight="1">
      <c r="A61" s="964"/>
      <c r="B61" s="965"/>
      <c r="C61" s="995"/>
      <c r="D61" s="668">
        <f>SUM(E60,E61)</f>
        <v>0</v>
      </c>
      <c r="E61" s="660"/>
      <c r="F61" s="660"/>
      <c r="G61" s="660"/>
      <c r="H61" s="660"/>
      <c r="I61" s="521"/>
    </row>
    <row r="62" spans="1:9" ht="15" customHeight="1">
      <c r="A62" s="963" t="s">
        <v>208</v>
      </c>
      <c r="B62" s="965"/>
      <c r="C62" s="996" t="s">
        <v>180</v>
      </c>
      <c r="E62" s="660"/>
      <c r="F62" s="660"/>
      <c r="G62" s="660"/>
      <c r="H62" s="660"/>
      <c r="I62" s="521"/>
    </row>
    <row r="63" spans="1:9" ht="24.6" customHeight="1">
      <c r="A63" s="964"/>
      <c r="B63" s="965"/>
      <c r="C63" s="997"/>
      <c r="D63" s="668">
        <f>SUM(E62,E63)</f>
        <v>0</v>
      </c>
      <c r="E63" s="660"/>
      <c r="F63" s="660"/>
      <c r="G63" s="660"/>
      <c r="H63" s="660"/>
      <c r="I63" s="521"/>
    </row>
    <row r="64" spans="1:9" ht="15" customHeight="1">
      <c r="A64" s="963" t="s">
        <v>209</v>
      </c>
      <c r="B64" s="965"/>
      <c r="C64" s="998" t="s">
        <v>181</v>
      </c>
      <c r="D64" s="668"/>
      <c r="E64" s="660"/>
      <c r="F64" s="660"/>
      <c r="G64" s="660"/>
      <c r="H64" s="660"/>
      <c r="I64" s="521"/>
    </row>
    <row r="65" spans="1:9" ht="15" customHeight="1">
      <c r="A65" s="964"/>
      <c r="B65" s="965"/>
      <c r="C65" s="998"/>
      <c r="D65" s="668">
        <f>SUM(E64,E65)</f>
        <v>0</v>
      </c>
      <c r="E65" s="660"/>
      <c r="F65" s="660"/>
      <c r="G65" s="660"/>
      <c r="H65" s="660"/>
      <c r="I65" s="521"/>
    </row>
    <row r="66" spans="1:9" ht="15" customHeight="1">
      <c r="A66" s="963" t="s">
        <v>210</v>
      </c>
      <c r="B66" s="999"/>
      <c r="C66" s="1000" t="s">
        <v>143</v>
      </c>
      <c r="D66" s="668"/>
      <c r="E66" s="660"/>
      <c r="F66" s="660"/>
      <c r="G66" s="660"/>
      <c r="H66" s="660"/>
      <c r="I66" s="521"/>
    </row>
    <row r="67" spans="1:9" ht="15" customHeight="1">
      <c r="A67" s="964"/>
      <c r="B67" s="994"/>
      <c r="C67" s="1001"/>
      <c r="D67" s="668">
        <f>SUM(E66,E67)</f>
        <v>0</v>
      </c>
      <c r="E67" s="660"/>
      <c r="F67" s="660"/>
      <c r="G67" s="660"/>
      <c r="H67" s="660"/>
      <c r="I67" s="521"/>
    </row>
    <row r="68" spans="1:9" ht="15" customHeight="1">
      <c r="A68" s="963" t="s">
        <v>211</v>
      </c>
      <c r="B68" s="965"/>
      <c r="C68" s="1000" t="s">
        <v>114</v>
      </c>
      <c r="D68" s="660"/>
      <c r="E68" s="660"/>
      <c r="F68" s="660"/>
      <c r="G68" s="660"/>
      <c r="H68" s="660"/>
      <c r="I68" s="521"/>
    </row>
    <row r="69" spans="1:9" ht="15" customHeight="1">
      <c r="A69" s="964"/>
      <c r="B69" s="965"/>
      <c r="C69" s="1001"/>
      <c r="D69" s="671">
        <f>SUM(E68,E69)</f>
        <v>0</v>
      </c>
      <c r="E69" s="660"/>
      <c r="F69" s="660"/>
      <c r="G69" s="656"/>
      <c r="H69" s="656"/>
      <c r="I69" s="521" t="s">
        <v>144</v>
      </c>
    </row>
    <row r="70" spans="1:9" ht="15">
      <c r="A70" s="960" t="s">
        <v>40</v>
      </c>
      <c r="B70" s="961"/>
      <c r="C70" s="962"/>
      <c r="D70" s="656">
        <f>SUM(D10,D12,D14,D16,D18,D20,D22,D24,D26,D28,D30,D32,D34,D36,D38,D40,D42,D44,D46,D48,D50,D52,D54,D56,D58,D60,D62,D64,D66,D68)</f>
        <v>0</v>
      </c>
      <c r="E70" s="656">
        <f t="shared" ref="E70:F70" si="0">SUM(E10,E12,E14,E16,E18,E20,E22,E24,E26,E28,E30,E32,E34,E36,E38,E40,E42,E44,E46,E48,E50,E52,E54,E56,E58,E60,E62,E64,E66,E68)</f>
        <v>0</v>
      </c>
      <c r="F70" s="656">
        <f t="shared" si="0"/>
        <v>0</v>
      </c>
      <c r="G70" s="656"/>
      <c r="H70" s="656"/>
      <c r="I70" s="521"/>
    </row>
    <row r="71" spans="1:9" ht="15">
      <c r="A71" s="960"/>
      <c r="B71" s="961"/>
      <c r="C71" s="962"/>
      <c r="D71" s="656">
        <f>SUM(D11,D13,D15,D17,D19,D21,D23,D25,D27,D29,D31,D33,D35,D37,D39,D41,D43,D45,D47,D49,D51,D53,D55,D57,D59,D61,D63,D65,D67,D69)</f>
        <v>0</v>
      </c>
      <c r="E71" s="656">
        <f t="shared" ref="E71:F71" si="1">SUM(E11,E13,E15,E17,E19,E21,E23,E25,E27,E29,E31,E33,E35,E37,E39,E41,E43,E45,E47,E49,E51,E53,E55,E57,E59,E61,E63,E65,E67,E69)</f>
        <v>0</v>
      </c>
      <c r="F71" s="656">
        <f t="shared" si="1"/>
        <v>0</v>
      </c>
      <c r="G71" s="656"/>
      <c r="H71" s="656"/>
      <c r="I71" s="521"/>
    </row>
    <row r="75" spans="1:9">
      <c r="B75" s="514" t="s">
        <v>250</v>
      </c>
    </row>
    <row r="76" spans="1:9" ht="18.75" customHeight="1">
      <c r="B76" s="527" t="s">
        <v>234</v>
      </c>
      <c r="G76" s="168"/>
      <c r="H76" s="168"/>
    </row>
    <row r="78" spans="1:9">
      <c r="B78" s="514" t="s">
        <v>150</v>
      </c>
    </row>
    <row r="80" spans="1:9">
      <c r="B80" s="672" t="s">
        <v>146</v>
      </c>
    </row>
    <row r="81" spans="2:2">
      <c r="B81" s="672" t="s">
        <v>147</v>
      </c>
    </row>
    <row r="82" spans="2:2">
      <c r="B82" s="672" t="s">
        <v>148</v>
      </c>
    </row>
    <row r="83" spans="2:2">
      <c r="B83" s="672" t="s">
        <v>149</v>
      </c>
    </row>
    <row r="84" spans="2:2">
      <c r="B84" s="514" t="s">
        <v>96</v>
      </c>
    </row>
    <row r="86" spans="2:2">
      <c r="B86" s="672" t="s">
        <v>235</v>
      </c>
    </row>
    <row r="88" spans="2:2">
      <c r="B88" s="514" t="s">
        <v>236</v>
      </c>
    </row>
  </sheetData>
  <mergeCells count="101">
    <mergeCell ref="C46:C47"/>
    <mergeCell ref="C44:C45"/>
    <mergeCell ref="C42:C43"/>
    <mergeCell ref="A40:A41"/>
    <mergeCell ref="A42:A43"/>
    <mergeCell ref="A46:A47"/>
    <mergeCell ref="A44:A45"/>
    <mergeCell ref="C26:C27"/>
    <mergeCell ref="C28:C29"/>
    <mergeCell ref="C30:C31"/>
    <mergeCell ref="A70:C71"/>
    <mergeCell ref="A10:A11"/>
    <mergeCell ref="C10:C11"/>
    <mergeCell ref="C12:C13"/>
    <mergeCell ref="C22:C23"/>
    <mergeCell ref="A22:A23"/>
    <mergeCell ref="A68:A69"/>
    <mergeCell ref="A16:A17"/>
    <mergeCell ref="C16:C17"/>
    <mergeCell ref="C24:C25"/>
    <mergeCell ref="A24:A25"/>
    <mergeCell ref="C68:C69"/>
    <mergeCell ref="B10:B11"/>
    <mergeCell ref="B16:B17"/>
    <mergeCell ref="A20:A21"/>
    <mergeCell ref="C66:C67"/>
    <mergeCell ref="B68:B69"/>
    <mergeCell ref="B12:B13"/>
    <mergeCell ref="B14:B15"/>
    <mergeCell ref="B22:B23"/>
    <mergeCell ref="B24:B25"/>
    <mergeCell ref="C20:C21"/>
    <mergeCell ref="C18:C19"/>
    <mergeCell ref="C14:C15"/>
    <mergeCell ref="I4:I9"/>
    <mergeCell ref="E5:F6"/>
    <mergeCell ref="G5:G8"/>
    <mergeCell ref="H5:H6"/>
    <mergeCell ref="H7:H8"/>
    <mergeCell ref="D4:H4"/>
    <mergeCell ref="D8:D9"/>
    <mergeCell ref="A4:A9"/>
    <mergeCell ref="C4:C9"/>
    <mergeCell ref="B4:B9"/>
    <mergeCell ref="B66:B67"/>
    <mergeCell ref="A66:A67"/>
    <mergeCell ref="C32:C33"/>
    <mergeCell ref="C34:C35"/>
    <mergeCell ref="C36:C37"/>
    <mergeCell ref="C38:C39"/>
    <mergeCell ref="C40:C41"/>
    <mergeCell ref="A26:A27"/>
    <mergeCell ref="A28:A29"/>
    <mergeCell ref="A30:A31"/>
    <mergeCell ref="A32:A33"/>
    <mergeCell ref="A34:A35"/>
    <mergeCell ref="A36:A37"/>
    <mergeCell ref="A48:A49"/>
    <mergeCell ref="A50:A51"/>
    <mergeCell ref="A54:A55"/>
    <mergeCell ref="C54:C55"/>
    <mergeCell ref="C52:C53"/>
    <mergeCell ref="A52:A53"/>
    <mergeCell ref="C50:C51"/>
    <mergeCell ref="C48:C49"/>
    <mergeCell ref="A38:A39"/>
    <mergeCell ref="C56:C57"/>
    <mergeCell ref="C58:C59"/>
    <mergeCell ref="A12:A13"/>
    <mergeCell ref="A18:A19"/>
    <mergeCell ref="A56:A57"/>
    <mergeCell ref="A58:A59"/>
    <mergeCell ref="A60:A61"/>
    <mergeCell ref="A62:A63"/>
    <mergeCell ref="A64:A65"/>
    <mergeCell ref="B18:B19"/>
    <mergeCell ref="B20:B21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4:A15"/>
    <mergeCell ref="B50:B51"/>
    <mergeCell ref="B52:B53"/>
    <mergeCell ref="B54:B55"/>
    <mergeCell ref="B56:B57"/>
    <mergeCell ref="B58:B59"/>
    <mergeCell ref="B60:B61"/>
    <mergeCell ref="B62:B63"/>
    <mergeCell ref="B64:B65"/>
    <mergeCell ref="C60:C61"/>
    <mergeCell ref="C62:C63"/>
    <mergeCell ref="C64:C6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 alignWithMargins="0">
    <oddHeader>&amp;RZałącznik nr 1 – pismo ZP - 7212.1.2019</oddHeader>
    <oddFooter>&amp;C&amp;A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</sheetPr>
  <dimension ref="A1:H70"/>
  <sheetViews>
    <sheetView tabSelected="1" view="pageBreakPreview" zoomScale="60" zoomScaleNormal="100" workbookViewId="0">
      <selection activeCell="L10" sqref="L10"/>
    </sheetView>
  </sheetViews>
  <sheetFormatPr defaultColWidth="8.88671875" defaultRowHeight="15"/>
  <cols>
    <col min="1" max="1" width="7.88671875" style="636" customWidth="1"/>
    <col min="2" max="2" width="28" style="156" customWidth="1"/>
    <col min="3" max="3" width="24.88671875" style="156" customWidth="1"/>
    <col min="4" max="4" width="45.33203125" style="156" customWidth="1"/>
    <col min="5" max="6" width="25.6640625" style="156" customWidth="1"/>
    <col min="7" max="7" width="22.6640625" style="156" customWidth="1"/>
    <col min="8" max="8" width="39.88671875" style="156" customWidth="1"/>
    <col min="9" max="16384" width="8.88671875" style="156"/>
  </cols>
  <sheetData>
    <row r="1" spans="1:8" ht="15.6">
      <c r="A1" s="1010" t="s">
        <v>136</v>
      </c>
      <c r="B1" s="1010"/>
      <c r="C1" s="1010"/>
      <c r="D1" s="1010"/>
      <c r="E1" s="1010"/>
      <c r="F1" s="1010"/>
      <c r="G1" s="1010"/>
    </row>
    <row r="2" spans="1:8">
      <c r="A2" s="608"/>
      <c r="B2" s="609"/>
      <c r="C2" s="609"/>
      <c r="D2" s="610"/>
      <c r="E2" s="611"/>
      <c r="F2" s="611" t="s">
        <v>131</v>
      </c>
      <c r="G2" s="612"/>
    </row>
    <row r="3" spans="1:8" ht="15.6" thickBot="1">
      <c r="A3" s="776" t="s">
        <v>0</v>
      </c>
      <c r="B3" s="777"/>
      <c r="C3" s="778"/>
      <c r="D3" s="779"/>
      <c r="E3" s="779"/>
      <c r="F3" s="1011" t="s">
        <v>219</v>
      </c>
      <c r="G3" s="1011"/>
      <c r="H3" s="1011"/>
    </row>
    <row r="4" spans="1:8" ht="45.6" thickBot="1">
      <c r="A4" s="780" t="s">
        <v>66</v>
      </c>
      <c r="B4" s="781" t="s">
        <v>96</v>
      </c>
      <c r="C4" s="781" t="s">
        <v>65</v>
      </c>
      <c r="D4" s="781" t="s">
        <v>63</v>
      </c>
      <c r="E4" s="781" t="s">
        <v>64</v>
      </c>
      <c r="F4" s="781" t="s">
        <v>233</v>
      </c>
      <c r="G4" s="782" t="s">
        <v>215</v>
      </c>
      <c r="H4" s="783" t="s">
        <v>216</v>
      </c>
    </row>
    <row r="5" spans="1:8" s="614" customFormat="1" ht="18" customHeight="1">
      <c r="A5" s="613">
        <v>1</v>
      </c>
      <c r="B5" s="232" t="s">
        <v>255</v>
      </c>
      <c r="C5" s="233" t="s">
        <v>265</v>
      </c>
      <c r="D5" s="234" t="s">
        <v>266</v>
      </c>
      <c r="E5" s="234" t="s">
        <v>256</v>
      </c>
      <c r="F5" s="235">
        <v>6087.08</v>
      </c>
      <c r="G5" s="235" t="s">
        <v>131</v>
      </c>
      <c r="H5" s="838" t="s">
        <v>267</v>
      </c>
    </row>
    <row r="6" spans="1:8" s="614" customFormat="1" ht="18" customHeight="1">
      <c r="A6" s="615">
        <v>2</v>
      </c>
      <c r="B6" s="839" t="s">
        <v>255</v>
      </c>
      <c r="C6" s="237" t="s">
        <v>268</v>
      </c>
      <c r="D6" s="238" t="s">
        <v>269</v>
      </c>
      <c r="E6" s="238" t="s">
        <v>256</v>
      </c>
      <c r="F6" s="239">
        <v>7.2</v>
      </c>
      <c r="G6" s="239"/>
      <c r="H6" s="840"/>
    </row>
    <row r="7" spans="1:8" s="614" customFormat="1" ht="18" customHeight="1">
      <c r="A7" s="615">
        <v>3</v>
      </c>
      <c r="B7" s="616"/>
      <c r="C7" s="617"/>
      <c r="D7" s="618"/>
      <c r="E7" s="618"/>
      <c r="F7" s="619"/>
      <c r="G7" s="620"/>
      <c r="H7" s="621"/>
    </row>
    <row r="8" spans="1:8" s="614" customFormat="1" ht="18" customHeight="1">
      <c r="A8" s="615">
        <v>4</v>
      </c>
      <c r="B8" s="622"/>
      <c r="C8" s="617"/>
      <c r="D8" s="618"/>
      <c r="E8" s="618"/>
      <c r="F8" s="619"/>
      <c r="G8" s="620"/>
      <c r="H8" s="621"/>
    </row>
    <row r="9" spans="1:8" s="614" customFormat="1" ht="18" customHeight="1">
      <c r="A9" s="615">
        <v>5</v>
      </c>
      <c r="B9" s="623"/>
      <c r="C9" s="624"/>
      <c r="D9" s="625"/>
      <c r="E9" s="625"/>
      <c r="F9" s="626"/>
      <c r="G9" s="627"/>
      <c r="H9" s="621"/>
    </row>
    <row r="10" spans="1:8" s="614" customFormat="1" ht="18" customHeight="1">
      <c r="A10" s="615">
        <v>6</v>
      </c>
      <c r="B10" s="623"/>
      <c r="C10" s="624"/>
      <c r="D10" s="625"/>
      <c r="E10" s="625"/>
      <c r="F10" s="626"/>
      <c r="G10" s="627"/>
      <c r="H10" s="621"/>
    </row>
    <row r="11" spans="1:8" s="614" customFormat="1" ht="18" customHeight="1">
      <c r="A11" s="615">
        <v>7</v>
      </c>
      <c r="B11" s="623"/>
      <c r="C11" s="624"/>
      <c r="D11" s="625"/>
      <c r="E11" s="625"/>
      <c r="F11" s="626"/>
      <c r="G11" s="627"/>
      <c r="H11" s="621"/>
    </row>
    <row r="12" spans="1:8" s="614" customFormat="1" ht="18" customHeight="1">
      <c r="A12" s="615">
        <v>8</v>
      </c>
      <c r="B12" s="623"/>
      <c r="C12" s="624"/>
      <c r="D12" s="625"/>
      <c r="E12" s="625"/>
      <c r="F12" s="626"/>
      <c r="G12" s="627"/>
      <c r="H12" s="621"/>
    </row>
    <row r="13" spans="1:8" s="614" customFormat="1" ht="18" customHeight="1">
      <c r="A13" s="615">
        <v>9</v>
      </c>
      <c r="B13" s="623"/>
      <c r="C13" s="624"/>
      <c r="D13" s="625"/>
      <c r="E13" s="625"/>
      <c r="F13" s="626"/>
      <c r="G13" s="627"/>
      <c r="H13" s="621"/>
    </row>
    <row r="14" spans="1:8" s="614" customFormat="1" ht="18" customHeight="1">
      <c r="A14" s="615">
        <v>10</v>
      </c>
      <c r="B14" s="623"/>
      <c r="C14" s="624"/>
      <c r="D14" s="625"/>
      <c r="E14" s="625"/>
      <c r="F14" s="626"/>
      <c r="G14" s="627"/>
      <c r="H14" s="621"/>
    </row>
    <row r="15" spans="1:8" s="614" customFormat="1" ht="18" customHeight="1">
      <c r="A15" s="615">
        <v>11</v>
      </c>
      <c r="B15" s="623"/>
      <c r="C15" s="624"/>
      <c r="D15" s="625"/>
      <c r="E15" s="625"/>
      <c r="F15" s="626"/>
      <c r="G15" s="627"/>
      <c r="H15" s="621"/>
    </row>
    <row r="16" spans="1:8" s="614" customFormat="1" ht="18" customHeight="1">
      <c r="A16" s="615">
        <v>12</v>
      </c>
      <c r="B16" s="623"/>
      <c r="C16" s="624"/>
      <c r="D16" s="625"/>
      <c r="E16" s="625"/>
      <c r="F16" s="626"/>
      <c r="G16" s="627"/>
      <c r="H16" s="621"/>
    </row>
    <row r="17" spans="1:8" s="614" customFormat="1" ht="18" customHeight="1">
      <c r="A17" s="615">
        <v>13</v>
      </c>
      <c r="B17" s="623"/>
      <c r="C17" s="624"/>
      <c r="D17" s="625"/>
      <c r="E17" s="625"/>
      <c r="F17" s="626"/>
      <c r="G17" s="627"/>
      <c r="H17" s="621"/>
    </row>
    <row r="18" spans="1:8" s="614" customFormat="1" ht="18" customHeight="1">
      <c r="A18" s="615">
        <v>14</v>
      </c>
      <c r="B18" s="623"/>
      <c r="C18" s="624"/>
      <c r="D18" s="625"/>
      <c r="E18" s="625"/>
      <c r="F18" s="626"/>
      <c r="G18" s="627"/>
      <c r="H18" s="621"/>
    </row>
    <row r="19" spans="1:8" s="614" customFormat="1" ht="18" customHeight="1">
      <c r="A19" s="615">
        <v>15</v>
      </c>
      <c r="B19" s="623"/>
      <c r="C19" s="624"/>
      <c r="D19" s="625"/>
      <c r="E19" s="625"/>
      <c r="F19" s="626"/>
      <c r="G19" s="627"/>
      <c r="H19" s="621"/>
    </row>
    <row r="20" spans="1:8" s="614" customFormat="1" ht="18" customHeight="1">
      <c r="A20" s="615">
        <v>16</v>
      </c>
      <c r="B20" s="623"/>
      <c r="C20" s="623"/>
      <c r="D20" s="623"/>
      <c r="E20" s="623"/>
      <c r="F20" s="628"/>
      <c r="G20" s="629"/>
      <c r="H20" s="621"/>
    </row>
    <row r="21" spans="1:8" s="614" customFormat="1" ht="18" customHeight="1">
      <c r="A21" s="615">
        <v>17</v>
      </c>
      <c r="B21" s="623"/>
      <c r="C21" s="624"/>
      <c r="D21" s="625"/>
      <c r="E21" s="625"/>
      <c r="F21" s="626"/>
      <c r="G21" s="627"/>
      <c r="H21" s="621"/>
    </row>
    <row r="22" spans="1:8" s="614" customFormat="1" ht="18" customHeight="1">
      <c r="A22" s="615">
        <v>18</v>
      </c>
      <c r="B22" s="623"/>
      <c r="C22" s="624"/>
      <c r="D22" s="625"/>
      <c r="E22" s="625"/>
      <c r="F22" s="626"/>
      <c r="G22" s="627"/>
      <c r="H22" s="621"/>
    </row>
    <row r="23" spans="1:8" s="614" customFormat="1" ht="18" customHeight="1">
      <c r="A23" s="615">
        <v>19</v>
      </c>
      <c r="B23" s="623"/>
      <c r="C23" s="624"/>
      <c r="D23" s="625"/>
      <c r="E23" s="625"/>
      <c r="F23" s="626"/>
      <c r="G23" s="627"/>
      <c r="H23" s="621"/>
    </row>
    <row r="24" spans="1:8" s="614" customFormat="1" ht="18" customHeight="1">
      <c r="A24" s="615">
        <v>20</v>
      </c>
      <c r="B24" s="623"/>
      <c r="C24" s="624"/>
      <c r="D24" s="625"/>
      <c r="E24" s="625"/>
      <c r="F24" s="626"/>
      <c r="G24" s="627"/>
      <c r="H24" s="621"/>
    </row>
    <row r="25" spans="1:8" s="614" customFormat="1" ht="18" customHeight="1">
      <c r="A25" s="615">
        <v>21</v>
      </c>
      <c r="B25" s="623"/>
      <c r="C25" s="624"/>
      <c r="D25" s="625"/>
      <c r="E25" s="625"/>
      <c r="F25" s="626"/>
      <c r="G25" s="627"/>
      <c r="H25" s="621"/>
    </row>
    <row r="26" spans="1:8" s="614" customFormat="1" ht="18" customHeight="1">
      <c r="A26" s="615">
        <v>22</v>
      </c>
      <c r="B26" s="623"/>
      <c r="C26" s="624"/>
      <c r="D26" s="625"/>
      <c r="E26" s="625"/>
      <c r="F26" s="626"/>
      <c r="G26" s="627"/>
      <c r="H26" s="621"/>
    </row>
    <row r="27" spans="1:8" s="614" customFormat="1" ht="18" customHeight="1">
      <c r="A27" s="615">
        <v>23</v>
      </c>
      <c r="B27" s="623"/>
      <c r="C27" s="624"/>
      <c r="D27" s="625"/>
      <c r="E27" s="625"/>
      <c r="F27" s="626"/>
      <c r="G27" s="627"/>
      <c r="H27" s="621"/>
    </row>
    <row r="28" spans="1:8" s="614" customFormat="1" ht="18" customHeight="1">
      <c r="A28" s="615">
        <v>24</v>
      </c>
      <c r="B28" s="623"/>
      <c r="C28" s="624"/>
      <c r="D28" s="625"/>
      <c r="E28" s="625"/>
      <c r="F28" s="626"/>
      <c r="G28" s="627"/>
      <c r="H28" s="621"/>
    </row>
    <row r="29" spans="1:8" s="614" customFormat="1" ht="18" customHeight="1">
      <c r="A29" s="615">
        <v>25</v>
      </c>
      <c r="B29" s="623"/>
      <c r="C29" s="624"/>
      <c r="D29" s="625"/>
      <c r="E29" s="625"/>
      <c r="F29" s="626"/>
      <c r="G29" s="627"/>
      <c r="H29" s="621"/>
    </row>
    <row r="30" spans="1:8" s="614" customFormat="1" ht="18" customHeight="1">
      <c r="A30" s="615">
        <v>26</v>
      </c>
      <c r="B30" s="623"/>
      <c r="C30" s="624"/>
      <c r="D30" s="625"/>
      <c r="E30" s="625"/>
      <c r="F30" s="626"/>
      <c r="G30" s="627"/>
      <c r="H30" s="621"/>
    </row>
    <row r="31" spans="1:8" s="614" customFormat="1" ht="18" customHeight="1">
      <c r="A31" s="615">
        <v>27</v>
      </c>
      <c r="B31" s="623"/>
      <c r="C31" s="624"/>
      <c r="D31" s="625"/>
      <c r="E31" s="625"/>
      <c r="F31" s="626"/>
      <c r="G31" s="627"/>
      <c r="H31" s="621"/>
    </row>
    <row r="32" spans="1:8" s="614" customFormat="1" ht="18" customHeight="1">
      <c r="A32" s="615">
        <v>28</v>
      </c>
      <c r="B32" s="623"/>
      <c r="C32" s="624"/>
      <c r="D32" s="625"/>
      <c r="E32" s="625"/>
      <c r="F32" s="626"/>
      <c r="G32" s="627"/>
      <c r="H32" s="621"/>
    </row>
    <row r="33" spans="1:8" s="614" customFormat="1" ht="18" customHeight="1">
      <c r="A33" s="615">
        <v>29</v>
      </c>
      <c r="B33" s="623"/>
      <c r="C33" s="624"/>
      <c r="D33" s="625"/>
      <c r="E33" s="625"/>
      <c r="F33" s="626"/>
      <c r="G33" s="627"/>
      <c r="H33" s="621"/>
    </row>
    <row r="34" spans="1:8" s="614" customFormat="1" ht="18" customHeight="1">
      <c r="A34" s="615">
        <v>30</v>
      </c>
      <c r="B34" s="623"/>
      <c r="C34" s="624"/>
      <c r="D34" s="625"/>
      <c r="E34" s="625"/>
      <c r="F34" s="626"/>
      <c r="G34" s="627"/>
      <c r="H34" s="621"/>
    </row>
    <row r="35" spans="1:8" s="614" customFormat="1" ht="18" customHeight="1">
      <c r="A35" s="615">
        <v>31</v>
      </c>
      <c r="B35" s="623"/>
      <c r="C35" s="624"/>
      <c r="D35" s="625"/>
      <c r="E35" s="625"/>
      <c r="F35" s="626"/>
      <c r="G35" s="627"/>
      <c r="H35" s="621"/>
    </row>
    <row r="36" spans="1:8" s="614" customFormat="1" ht="18" customHeight="1">
      <c r="A36" s="615">
        <v>32</v>
      </c>
      <c r="B36" s="623"/>
      <c r="C36" s="624"/>
      <c r="D36" s="625"/>
      <c r="E36" s="625"/>
      <c r="F36" s="626"/>
      <c r="G36" s="627"/>
      <c r="H36" s="621"/>
    </row>
    <row r="37" spans="1:8" s="614" customFormat="1" ht="18" customHeight="1">
      <c r="A37" s="615">
        <v>33</v>
      </c>
      <c r="B37" s="623"/>
      <c r="C37" s="624"/>
      <c r="D37" s="625"/>
      <c r="E37" s="625"/>
      <c r="F37" s="626"/>
      <c r="G37" s="627"/>
      <c r="H37" s="621"/>
    </row>
    <row r="38" spans="1:8" s="614" customFormat="1" ht="18" customHeight="1">
      <c r="A38" s="615">
        <v>34</v>
      </c>
      <c r="B38" s="623"/>
      <c r="C38" s="624"/>
      <c r="D38" s="625"/>
      <c r="E38" s="625"/>
      <c r="F38" s="626"/>
      <c r="G38" s="627"/>
      <c r="H38" s="621"/>
    </row>
    <row r="39" spans="1:8" s="614" customFormat="1" ht="18" customHeight="1">
      <c r="A39" s="615">
        <v>35</v>
      </c>
      <c r="B39" s="623"/>
      <c r="C39" s="624"/>
      <c r="D39" s="625"/>
      <c r="E39" s="625"/>
      <c r="F39" s="626"/>
      <c r="G39" s="627"/>
      <c r="H39" s="621"/>
    </row>
    <row r="40" spans="1:8" s="614" customFormat="1" ht="18" customHeight="1">
      <c r="A40" s="615">
        <v>36</v>
      </c>
      <c r="B40" s="623"/>
      <c r="C40" s="624"/>
      <c r="D40" s="625"/>
      <c r="E40" s="625"/>
      <c r="F40" s="626"/>
      <c r="G40" s="627"/>
      <c r="H40" s="621"/>
    </row>
    <row r="41" spans="1:8" s="614" customFormat="1" ht="18" customHeight="1">
      <c r="A41" s="615">
        <v>37</v>
      </c>
      <c r="B41" s="623"/>
      <c r="C41" s="624"/>
      <c r="D41" s="625"/>
      <c r="E41" s="625"/>
      <c r="F41" s="626"/>
      <c r="G41" s="627"/>
      <c r="H41" s="621"/>
    </row>
    <row r="42" spans="1:8" s="614" customFormat="1" ht="18" customHeight="1">
      <c r="A42" s="615">
        <v>38</v>
      </c>
      <c r="B42" s="623"/>
      <c r="C42" s="624"/>
      <c r="D42" s="625"/>
      <c r="E42" s="625"/>
      <c r="F42" s="626"/>
      <c r="G42" s="627"/>
      <c r="H42" s="621"/>
    </row>
    <row r="43" spans="1:8" s="614" customFormat="1" ht="18" customHeight="1" thickBot="1">
      <c r="A43" s="615"/>
      <c r="B43" s="630"/>
      <c r="C43" s="631"/>
      <c r="D43" s="632"/>
      <c r="E43" s="632"/>
      <c r="F43" s="633"/>
      <c r="G43" s="634"/>
      <c r="H43" s="635"/>
    </row>
    <row r="44" spans="1:8" s="614" customFormat="1" ht="18" customHeight="1" thickBot="1">
      <c r="A44" s="484" t="s">
        <v>67</v>
      </c>
      <c r="B44" s="485"/>
      <c r="C44" s="486" t="s">
        <v>151</v>
      </c>
      <c r="D44" s="487" t="s">
        <v>131</v>
      </c>
      <c r="E44" s="488" t="s">
        <v>68</v>
      </c>
      <c r="F44" s="489">
        <f>SUM(F5:F43)</f>
        <v>6094.28</v>
      </c>
      <c r="G44" s="512"/>
      <c r="H44" s="513"/>
    </row>
    <row r="45" spans="1:8" s="614" customFormat="1" ht="18" customHeight="1">
      <c r="A45" s="636"/>
      <c r="B45" s="156"/>
      <c r="C45" s="156"/>
      <c r="D45" s="156"/>
      <c r="E45" s="156"/>
      <c r="F45" s="156"/>
      <c r="G45" s="156"/>
      <c r="H45" s="156"/>
    </row>
    <row r="46" spans="1:8" s="614" customFormat="1" ht="18" customHeight="1">
      <c r="A46" s="637" t="s">
        <v>97</v>
      </c>
      <c r="B46" s="638" t="s">
        <v>108</v>
      </c>
      <c r="C46" s="638"/>
      <c r="D46" s="156"/>
      <c r="E46" s="156"/>
      <c r="F46" s="156"/>
      <c r="G46" s="156"/>
      <c r="H46" s="156"/>
    </row>
    <row r="47" spans="1:8" s="614" customFormat="1" ht="18" customHeight="1">
      <c r="A47" s="637"/>
      <c r="B47" s="638"/>
      <c r="C47" s="638"/>
      <c r="D47" s="156"/>
      <c r="E47" s="156"/>
      <c r="F47" s="156"/>
      <c r="G47" s="156"/>
      <c r="H47" s="156"/>
    </row>
    <row r="48" spans="1:8" s="614" customFormat="1" ht="18" customHeight="1">
      <c r="A48" s="639"/>
      <c r="B48" s="638" t="s">
        <v>217</v>
      </c>
      <c r="C48" s="638"/>
      <c r="D48" s="156"/>
      <c r="E48" s="156"/>
      <c r="F48" s="156"/>
      <c r="G48" s="156"/>
      <c r="H48" s="156"/>
    </row>
    <row r="49" spans="1:8" s="614" customFormat="1" ht="18" customHeight="1">
      <c r="A49" s="636"/>
      <c r="B49" s="638" t="s">
        <v>218</v>
      </c>
      <c r="C49" s="638"/>
      <c r="D49" s="156"/>
      <c r="E49" s="156"/>
      <c r="F49" s="156"/>
      <c r="G49" s="156"/>
      <c r="H49" s="156"/>
    </row>
    <row r="50" spans="1:8" s="614" customFormat="1" ht="18" customHeight="1">
      <c r="A50" s="636"/>
      <c r="B50" s="156"/>
      <c r="C50" s="156"/>
      <c r="D50" s="156"/>
      <c r="E50" s="156"/>
      <c r="F50" s="156"/>
      <c r="G50" s="156"/>
      <c r="H50" s="156"/>
    </row>
    <row r="51" spans="1:8" s="614" customFormat="1" ht="18" customHeight="1">
      <c r="A51" s="636"/>
      <c r="B51" s="156"/>
      <c r="C51" s="156"/>
      <c r="D51" s="156"/>
      <c r="E51" s="156"/>
      <c r="F51" s="156"/>
      <c r="G51" s="156"/>
      <c r="H51" s="156"/>
    </row>
    <row r="52" spans="1:8" s="614" customFormat="1" ht="18" customHeight="1">
      <c r="A52" s="636"/>
      <c r="B52" s="156"/>
      <c r="C52" s="156"/>
      <c r="D52" s="156"/>
      <c r="E52" s="156"/>
      <c r="F52" s="156"/>
      <c r="G52" s="156"/>
      <c r="H52" s="156"/>
    </row>
    <row r="53" spans="1:8" s="614" customFormat="1" ht="18" customHeight="1">
      <c r="A53" s="636"/>
      <c r="B53" s="156"/>
      <c r="C53" s="156"/>
      <c r="D53" s="156"/>
      <c r="E53" s="156"/>
      <c r="F53" s="156"/>
      <c r="G53" s="156"/>
      <c r="H53" s="156"/>
    </row>
    <row r="54" spans="1:8" s="614" customFormat="1" ht="18" customHeight="1">
      <c r="A54" s="636"/>
      <c r="B54" s="156"/>
      <c r="C54" s="156"/>
      <c r="D54" s="156"/>
      <c r="E54" s="156"/>
      <c r="F54" s="156"/>
      <c r="G54" s="156"/>
      <c r="H54" s="156"/>
    </row>
    <row r="55" spans="1:8" s="614" customFormat="1" ht="18" customHeight="1">
      <c r="A55" s="636"/>
      <c r="B55" s="156"/>
      <c r="C55" s="156"/>
      <c r="D55" s="156"/>
      <c r="E55" s="156"/>
      <c r="F55" s="156"/>
      <c r="G55" s="156"/>
      <c r="H55" s="156"/>
    </row>
    <row r="56" spans="1:8" s="614" customFormat="1" ht="18" customHeight="1">
      <c r="A56" s="636"/>
      <c r="B56" s="156"/>
      <c r="C56" s="156"/>
      <c r="D56" s="156"/>
      <c r="E56" s="156"/>
      <c r="F56" s="156"/>
      <c r="G56" s="156"/>
      <c r="H56" s="156"/>
    </row>
    <row r="57" spans="1:8" s="614" customFormat="1" ht="18" customHeight="1">
      <c r="A57" s="636"/>
      <c r="B57" s="156"/>
      <c r="C57" s="156"/>
      <c r="D57" s="156"/>
      <c r="E57" s="156"/>
      <c r="F57" s="156"/>
      <c r="G57" s="156"/>
      <c r="H57" s="156"/>
    </row>
    <row r="58" spans="1:8" s="614" customFormat="1" ht="18" customHeight="1">
      <c r="A58" s="636"/>
      <c r="B58" s="156"/>
      <c r="C58" s="156"/>
      <c r="D58" s="156"/>
      <c r="E58" s="156"/>
      <c r="F58" s="156"/>
      <c r="G58" s="156"/>
      <c r="H58" s="156"/>
    </row>
    <row r="59" spans="1:8" s="614" customFormat="1" ht="18" customHeight="1">
      <c r="A59" s="636"/>
      <c r="B59" s="156"/>
      <c r="C59" s="156"/>
      <c r="D59" s="156"/>
      <c r="E59" s="156"/>
      <c r="F59" s="156"/>
      <c r="G59" s="156"/>
      <c r="H59" s="156"/>
    </row>
    <row r="60" spans="1:8" s="614" customFormat="1" ht="18" customHeight="1">
      <c r="A60" s="636"/>
      <c r="B60" s="156"/>
      <c r="C60" s="156"/>
      <c r="D60" s="156"/>
      <c r="E60" s="156"/>
      <c r="F60" s="156"/>
      <c r="G60" s="156"/>
      <c r="H60" s="156"/>
    </row>
    <row r="61" spans="1:8" s="614" customFormat="1" ht="18" customHeight="1">
      <c r="A61" s="636"/>
      <c r="B61" s="156"/>
      <c r="C61" s="156"/>
      <c r="D61" s="156"/>
      <c r="E61" s="156"/>
      <c r="F61" s="156"/>
      <c r="G61" s="156"/>
      <c r="H61" s="156"/>
    </row>
    <row r="62" spans="1:8" s="614" customFormat="1" ht="18" customHeight="1">
      <c r="A62" s="636"/>
      <c r="B62" s="156"/>
      <c r="C62" s="156"/>
      <c r="D62" s="156"/>
      <c r="E62" s="156"/>
      <c r="F62" s="156"/>
      <c r="G62" s="156"/>
      <c r="H62" s="156"/>
    </row>
    <row r="63" spans="1:8" s="614" customFormat="1" ht="18" customHeight="1">
      <c r="A63" s="636"/>
      <c r="B63" s="156"/>
      <c r="C63" s="156"/>
      <c r="D63" s="156"/>
      <c r="E63" s="156"/>
      <c r="F63" s="156"/>
      <c r="G63" s="156"/>
      <c r="H63" s="156"/>
    </row>
    <row r="64" spans="1:8" s="614" customFormat="1" ht="18" customHeight="1">
      <c r="A64" s="636"/>
      <c r="B64" s="156"/>
      <c r="C64" s="156"/>
      <c r="D64" s="156"/>
      <c r="E64" s="156"/>
      <c r="F64" s="156"/>
      <c r="G64" s="156"/>
      <c r="H64" s="156"/>
    </row>
    <row r="65" spans="1:8" s="614" customFormat="1" ht="18" customHeight="1">
      <c r="A65" s="636"/>
      <c r="B65" s="156"/>
      <c r="C65" s="156"/>
      <c r="D65" s="156"/>
      <c r="E65" s="156"/>
      <c r="F65" s="156"/>
      <c r="G65" s="156"/>
      <c r="H65" s="156"/>
    </row>
    <row r="66" spans="1:8" s="614" customFormat="1" ht="24.9" customHeight="1">
      <c r="A66" s="636"/>
      <c r="B66" s="156"/>
      <c r="C66" s="156"/>
      <c r="D66" s="156"/>
      <c r="E66" s="156"/>
      <c r="F66" s="156"/>
      <c r="G66" s="156"/>
      <c r="H66" s="156"/>
    </row>
    <row r="67" spans="1:8" s="614" customFormat="1" ht="24.9" customHeight="1">
      <c r="A67" s="636"/>
      <c r="B67" s="156"/>
      <c r="C67" s="156"/>
      <c r="D67" s="156"/>
      <c r="E67" s="156"/>
      <c r="F67" s="156"/>
      <c r="G67" s="156"/>
      <c r="H67" s="156"/>
    </row>
    <row r="68" spans="1:8" s="614" customFormat="1" ht="24.9" customHeight="1">
      <c r="A68" s="636"/>
      <c r="B68" s="156"/>
      <c r="C68" s="156"/>
      <c r="D68" s="156"/>
      <c r="E68" s="156"/>
      <c r="F68" s="156"/>
      <c r="G68" s="156"/>
      <c r="H68" s="156"/>
    </row>
    <row r="69" spans="1:8" s="614" customFormat="1">
      <c r="A69" s="636"/>
      <c r="B69" s="156"/>
      <c r="C69" s="156"/>
      <c r="D69" s="156"/>
      <c r="E69" s="156"/>
      <c r="F69" s="156"/>
      <c r="G69" s="156"/>
      <c r="H69" s="156"/>
    </row>
    <row r="70" spans="1:8" s="614" customFormat="1">
      <c r="A70" s="636"/>
      <c r="B70" s="156"/>
      <c r="C70" s="156"/>
      <c r="D70" s="156"/>
      <c r="E70" s="156"/>
      <c r="F70" s="156"/>
      <c r="G70" s="156"/>
      <c r="H70" s="156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C8" sqref="C8"/>
    </sheetView>
  </sheetViews>
  <sheetFormatPr defaultColWidth="8.88671875" defaultRowHeight="13.2"/>
  <cols>
    <col min="1" max="1" width="4" style="83" customWidth="1"/>
    <col min="2" max="2" width="4.44140625" style="83" customWidth="1"/>
    <col min="3" max="3" width="23.5546875" style="83" customWidth="1"/>
    <col min="4" max="4" width="22.33203125" style="83" customWidth="1"/>
    <col min="5" max="5" width="17.6640625" style="83" customWidth="1"/>
    <col min="6" max="6" width="20.109375" style="83" bestFit="1" customWidth="1"/>
    <col min="7" max="7" width="22.109375" style="83" customWidth="1"/>
    <col min="8" max="8" width="22.44140625" style="83" bestFit="1" customWidth="1"/>
    <col min="9" max="9" width="21.6640625" style="83" customWidth="1"/>
    <col min="10" max="16384" width="8.88671875" style="83"/>
  </cols>
  <sheetData>
    <row r="1" spans="1:10" s="530" customFormat="1" ht="40.5" customHeight="1">
      <c r="A1" s="1028" t="s">
        <v>169</v>
      </c>
      <c r="B1" s="1028"/>
      <c r="C1" s="1028"/>
      <c r="D1" s="1028"/>
      <c r="E1" s="1028"/>
      <c r="F1" s="1028"/>
      <c r="G1" s="1028"/>
      <c r="H1" s="1028"/>
      <c r="I1" s="529"/>
    </row>
    <row r="2" spans="1:10" s="531" customFormat="1" ht="40.200000000000003" thickBot="1">
      <c r="B2" s="532" t="s">
        <v>0</v>
      </c>
      <c r="C2" s="533"/>
      <c r="D2" s="534"/>
      <c r="E2" s="535"/>
      <c r="F2" s="535"/>
      <c r="G2" s="536"/>
      <c r="H2" s="537" t="s">
        <v>223</v>
      </c>
      <c r="I2" s="538"/>
      <c r="J2" s="539"/>
    </row>
    <row r="3" spans="1:10" ht="162.75" customHeight="1">
      <c r="B3" s="1022" t="s">
        <v>6</v>
      </c>
      <c r="C3" s="1025" t="s">
        <v>96</v>
      </c>
      <c r="D3" s="793" t="s">
        <v>93</v>
      </c>
      <c r="E3" s="794" t="s">
        <v>94</v>
      </c>
      <c r="F3" s="795" t="s">
        <v>95</v>
      </c>
      <c r="G3" s="795" t="s">
        <v>145</v>
      </c>
      <c r="H3" s="796" t="s">
        <v>170</v>
      </c>
      <c r="J3" s="540"/>
    </row>
    <row r="4" spans="1:10" ht="14.4" thickBot="1">
      <c r="B4" s="1023"/>
      <c r="C4" s="1026"/>
      <c r="D4" s="797" t="s">
        <v>3</v>
      </c>
      <c r="E4" s="798" t="s">
        <v>3</v>
      </c>
      <c r="F4" s="798" t="s">
        <v>3</v>
      </c>
      <c r="G4" s="798" t="s">
        <v>3</v>
      </c>
      <c r="H4" s="798" t="s">
        <v>3</v>
      </c>
      <c r="J4" s="541"/>
    </row>
    <row r="5" spans="1:10" ht="14.4" thickBot="1">
      <c r="B5" s="1023"/>
      <c r="C5" s="1026"/>
      <c r="D5" s="797" t="s">
        <v>110</v>
      </c>
      <c r="E5" s="798" t="s">
        <v>110</v>
      </c>
      <c r="F5" s="798" t="s">
        <v>110</v>
      </c>
      <c r="G5" s="798" t="s">
        <v>110</v>
      </c>
      <c r="H5" s="798" t="s">
        <v>110</v>
      </c>
      <c r="J5" s="541"/>
    </row>
    <row r="6" spans="1:10" ht="14.4" thickBot="1">
      <c r="B6" s="1024"/>
      <c r="C6" s="1027"/>
      <c r="D6" s="799" t="s">
        <v>112</v>
      </c>
      <c r="E6" s="800" t="s">
        <v>112</v>
      </c>
      <c r="F6" s="800" t="s">
        <v>111</v>
      </c>
      <c r="G6" s="800" t="s">
        <v>112</v>
      </c>
      <c r="H6" s="800" t="s">
        <v>112</v>
      </c>
      <c r="I6" s="542"/>
      <c r="J6" s="541"/>
    </row>
    <row r="7" spans="1:10" ht="15.6" thickTop="1">
      <c r="B7" s="543" t="s">
        <v>7</v>
      </c>
      <c r="C7" s="544"/>
      <c r="D7" s="545"/>
      <c r="E7" s="546"/>
      <c r="F7" s="547"/>
      <c r="G7" s="548"/>
      <c r="H7" s="549"/>
      <c r="I7" s="542"/>
      <c r="J7" s="541"/>
    </row>
    <row r="8" spans="1:10" ht="15">
      <c r="B8" s="543"/>
      <c r="C8" s="544" t="s">
        <v>255</v>
      </c>
      <c r="D8" s="545"/>
      <c r="E8" s="546"/>
      <c r="F8" s="547"/>
      <c r="G8" s="548"/>
      <c r="H8" s="549"/>
      <c r="I8" s="542"/>
      <c r="J8" s="541"/>
    </row>
    <row r="9" spans="1:10" ht="15">
      <c r="B9" s="550"/>
      <c r="C9" s="551"/>
      <c r="D9" s="552"/>
      <c r="E9" s="553"/>
      <c r="F9" s="554"/>
      <c r="G9" s="555"/>
      <c r="H9" s="556"/>
      <c r="J9" s="541"/>
    </row>
    <row r="10" spans="1:10" ht="15">
      <c r="B10" s="543" t="s">
        <v>8</v>
      </c>
      <c r="C10" s="544"/>
      <c r="D10" s="557"/>
      <c r="E10" s="546"/>
      <c r="F10" s="547"/>
      <c r="G10" s="548"/>
      <c r="H10" s="548"/>
      <c r="J10" s="541"/>
    </row>
    <row r="11" spans="1:10" ht="15">
      <c r="B11" s="543"/>
      <c r="C11" s="544"/>
      <c r="D11" s="557"/>
      <c r="E11" s="546"/>
      <c r="F11" s="547"/>
      <c r="G11" s="548"/>
      <c r="H11" s="548"/>
      <c r="J11" s="541"/>
    </row>
    <row r="12" spans="1:10" ht="15">
      <c r="B12" s="543"/>
      <c r="C12" s="544"/>
      <c r="D12" s="558"/>
      <c r="E12" s="559"/>
      <c r="F12" s="547"/>
      <c r="G12" s="548"/>
      <c r="H12" s="548"/>
      <c r="J12" s="541"/>
    </row>
    <row r="13" spans="1:10" ht="15.6">
      <c r="B13" s="560" t="s">
        <v>9</v>
      </c>
      <c r="C13" s="561"/>
      <c r="D13" s="562"/>
      <c r="E13" s="563"/>
      <c r="F13" s="564"/>
      <c r="G13" s="565"/>
      <c r="H13" s="565"/>
    </row>
    <row r="14" spans="1:10" ht="15.6">
      <c r="B14" s="543"/>
      <c r="C14" s="544"/>
      <c r="D14" s="566"/>
      <c r="E14" s="567"/>
      <c r="F14" s="568"/>
      <c r="G14" s="569"/>
      <c r="H14" s="569"/>
    </row>
    <row r="15" spans="1:10" ht="15.6">
      <c r="B15" s="550"/>
      <c r="C15" s="551"/>
      <c r="D15" s="570"/>
      <c r="E15" s="571"/>
      <c r="F15" s="572"/>
      <c r="G15" s="573"/>
      <c r="H15" s="573"/>
    </row>
    <row r="16" spans="1:10" ht="15">
      <c r="B16" s="543" t="s">
        <v>10</v>
      </c>
      <c r="C16" s="544"/>
      <c r="D16" s="557"/>
      <c r="E16" s="559"/>
      <c r="F16" s="547"/>
      <c r="G16" s="548"/>
      <c r="H16" s="548"/>
    </row>
    <row r="17" spans="2:8" ht="15">
      <c r="B17" s="543"/>
      <c r="C17" s="544"/>
      <c r="D17" s="557"/>
      <c r="E17" s="559"/>
      <c r="F17" s="547"/>
      <c r="G17" s="548"/>
      <c r="H17" s="548"/>
    </row>
    <row r="18" spans="2:8" ht="15">
      <c r="B18" s="543"/>
      <c r="C18" s="544"/>
      <c r="D18" s="557"/>
      <c r="E18" s="559"/>
      <c r="F18" s="547"/>
      <c r="G18" s="548"/>
      <c r="H18" s="548"/>
    </row>
    <row r="19" spans="2:8" ht="15">
      <c r="B19" s="560" t="s">
        <v>11</v>
      </c>
      <c r="C19" s="561"/>
      <c r="D19" s="574"/>
      <c r="E19" s="575"/>
      <c r="F19" s="576"/>
      <c r="G19" s="577"/>
      <c r="H19" s="577"/>
    </row>
    <row r="20" spans="2:8" ht="15">
      <c r="B20" s="543"/>
      <c r="C20" s="544"/>
      <c r="D20" s="557"/>
      <c r="E20" s="559"/>
      <c r="F20" s="547"/>
      <c r="G20" s="548"/>
      <c r="H20" s="548"/>
    </row>
    <row r="21" spans="2:8" ht="15">
      <c r="B21" s="550"/>
      <c r="C21" s="551"/>
      <c r="D21" s="578"/>
      <c r="E21" s="579"/>
      <c r="F21" s="554"/>
      <c r="G21" s="555"/>
      <c r="H21" s="555"/>
    </row>
    <row r="22" spans="2:8" ht="15">
      <c r="B22" s="543" t="s">
        <v>12</v>
      </c>
      <c r="C22" s="544"/>
      <c r="D22" s="557"/>
      <c r="E22" s="559"/>
      <c r="F22" s="547"/>
      <c r="G22" s="548"/>
      <c r="H22" s="548"/>
    </row>
    <row r="23" spans="2:8" ht="15">
      <c r="B23" s="543"/>
      <c r="C23" s="544"/>
      <c r="D23" s="557"/>
      <c r="E23" s="559"/>
      <c r="F23" s="547"/>
      <c r="G23" s="548"/>
      <c r="H23" s="548"/>
    </row>
    <row r="24" spans="2:8" ht="15">
      <c r="B24" s="543"/>
      <c r="C24" s="544"/>
      <c r="D24" s="580"/>
      <c r="E24" s="559"/>
      <c r="F24" s="547"/>
      <c r="G24" s="548"/>
      <c r="H24" s="548"/>
    </row>
    <row r="25" spans="2:8" ht="15">
      <c r="B25" s="560" t="s">
        <v>13</v>
      </c>
      <c r="C25" s="561"/>
      <c r="D25" s="574"/>
      <c r="E25" s="575"/>
      <c r="F25" s="576"/>
      <c r="G25" s="577"/>
      <c r="H25" s="577"/>
    </row>
    <row r="26" spans="2:8" ht="15">
      <c r="B26" s="543"/>
      <c r="C26" s="544"/>
      <c r="D26" s="557"/>
      <c r="E26" s="559"/>
      <c r="F26" s="547"/>
      <c r="G26" s="548"/>
      <c r="H26" s="548"/>
    </row>
    <row r="27" spans="2:8" ht="15">
      <c r="B27" s="550"/>
      <c r="C27" s="551"/>
      <c r="D27" s="578"/>
      <c r="E27" s="579"/>
      <c r="F27" s="554"/>
      <c r="G27" s="555"/>
      <c r="H27" s="555"/>
    </row>
    <row r="28" spans="2:8" ht="15">
      <c r="B28" s="543" t="s">
        <v>14</v>
      </c>
      <c r="C28" s="544"/>
      <c r="D28" s="557"/>
      <c r="E28" s="559"/>
      <c r="F28" s="547"/>
      <c r="G28" s="548"/>
      <c r="H28" s="548"/>
    </row>
    <row r="29" spans="2:8" ht="15">
      <c r="B29" s="543"/>
      <c r="C29" s="544"/>
      <c r="D29" s="557"/>
      <c r="E29" s="559"/>
      <c r="F29" s="547"/>
      <c r="G29" s="548"/>
      <c r="H29" s="548"/>
    </row>
    <row r="30" spans="2:8" ht="15">
      <c r="B30" s="543"/>
      <c r="C30" s="544"/>
      <c r="D30" s="558"/>
      <c r="E30" s="559"/>
      <c r="F30" s="547"/>
      <c r="G30" s="548"/>
      <c r="H30" s="548"/>
    </row>
    <row r="31" spans="2:8" ht="15">
      <c r="B31" s="560" t="s">
        <v>15</v>
      </c>
      <c r="C31" s="561"/>
      <c r="D31" s="574"/>
      <c r="E31" s="575"/>
      <c r="F31" s="576"/>
      <c r="G31" s="577"/>
      <c r="H31" s="577"/>
    </row>
    <row r="32" spans="2:8" ht="15">
      <c r="B32" s="543"/>
      <c r="C32" s="544"/>
      <c r="D32" s="557"/>
      <c r="E32" s="559"/>
      <c r="F32" s="547"/>
      <c r="G32" s="548"/>
      <c r="H32" s="548"/>
    </row>
    <row r="33" spans="2:8" ht="15">
      <c r="B33" s="550"/>
      <c r="C33" s="551"/>
      <c r="D33" s="581"/>
      <c r="E33" s="579"/>
      <c r="F33" s="554"/>
      <c r="G33" s="555"/>
      <c r="H33" s="555"/>
    </row>
    <row r="34" spans="2:8" ht="15">
      <c r="B34" s="543" t="s">
        <v>16</v>
      </c>
      <c r="C34" s="544"/>
      <c r="D34" s="582"/>
      <c r="E34" s="583"/>
      <c r="F34" s="584"/>
      <c r="G34" s="585"/>
      <c r="H34" s="585"/>
    </row>
    <row r="35" spans="2:8" ht="15">
      <c r="B35" s="543"/>
      <c r="C35" s="544"/>
      <c r="D35" s="582"/>
      <c r="E35" s="583"/>
      <c r="F35" s="584"/>
      <c r="G35" s="585"/>
      <c r="H35" s="585"/>
    </row>
    <row r="36" spans="2:8" ht="15">
      <c r="B36" s="543"/>
      <c r="C36" s="544"/>
      <c r="D36" s="582"/>
      <c r="E36" s="583"/>
      <c r="F36" s="584"/>
      <c r="G36" s="585"/>
      <c r="H36" s="585"/>
    </row>
    <row r="37" spans="2:8" ht="15.6">
      <c r="B37" s="560" t="s">
        <v>17</v>
      </c>
      <c r="C37" s="561"/>
      <c r="D37" s="216"/>
      <c r="E37" s="217"/>
      <c r="F37" s="225"/>
      <c r="G37" s="218"/>
      <c r="H37" s="218"/>
    </row>
    <row r="38" spans="2:8" ht="15.6">
      <c r="B38" s="543"/>
      <c r="C38" s="544"/>
      <c r="D38" s="222"/>
      <c r="E38" s="223"/>
      <c r="F38" s="227"/>
      <c r="G38" s="224"/>
      <c r="H38" s="224"/>
    </row>
    <row r="39" spans="2:8" ht="15.6">
      <c r="B39" s="550"/>
      <c r="C39" s="551"/>
      <c r="D39" s="219"/>
      <c r="E39" s="220"/>
      <c r="F39" s="226"/>
      <c r="G39" s="221"/>
      <c r="H39" s="221"/>
    </row>
    <row r="40" spans="2:8" ht="15">
      <c r="B40" s="543">
        <v>12</v>
      </c>
      <c r="C40" s="544"/>
      <c r="D40" s="582"/>
      <c r="E40" s="583"/>
      <c r="F40" s="584"/>
      <c r="G40" s="585"/>
      <c r="H40" s="585"/>
    </row>
    <row r="41" spans="2:8" ht="15">
      <c r="B41" s="543"/>
      <c r="C41" s="544"/>
      <c r="D41" s="582"/>
      <c r="E41" s="583"/>
      <c r="F41" s="584"/>
      <c r="G41" s="585"/>
      <c r="H41" s="585"/>
    </row>
    <row r="42" spans="2:8" ht="15">
      <c r="B42" s="543"/>
      <c r="C42" s="544"/>
      <c r="D42" s="582"/>
      <c r="E42" s="583"/>
      <c r="F42" s="584"/>
      <c r="G42" s="585"/>
      <c r="H42" s="585"/>
    </row>
    <row r="43" spans="2:8" ht="15">
      <c r="B43" s="560">
        <v>13</v>
      </c>
      <c r="C43" s="561"/>
      <c r="D43" s="586"/>
      <c r="E43" s="587"/>
      <c r="F43" s="588"/>
      <c r="G43" s="589"/>
      <c r="H43" s="589"/>
    </row>
    <row r="44" spans="2:8" ht="15">
      <c r="B44" s="543"/>
      <c r="C44" s="544"/>
      <c r="D44" s="582"/>
      <c r="E44" s="583"/>
      <c r="F44" s="584"/>
      <c r="G44" s="585"/>
      <c r="H44" s="585"/>
    </row>
    <row r="45" spans="2:8" ht="15">
      <c r="B45" s="550"/>
      <c r="C45" s="551"/>
      <c r="D45" s="590"/>
      <c r="E45" s="591"/>
      <c r="F45" s="592"/>
      <c r="G45" s="593"/>
      <c r="H45" s="593"/>
    </row>
    <row r="46" spans="2:8" ht="15.6">
      <c r="B46" s="543">
        <v>14</v>
      </c>
      <c r="C46" s="544"/>
      <c r="D46" s="222"/>
      <c r="E46" s="223"/>
      <c r="F46" s="227"/>
      <c r="G46" s="224"/>
      <c r="H46" s="224"/>
    </row>
    <row r="47" spans="2:8" ht="15.6">
      <c r="B47" s="543"/>
      <c r="C47" s="544"/>
      <c r="D47" s="222"/>
      <c r="E47" s="223"/>
      <c r="F47" s="227"/>
      <c r="G47" s="224"/>
      <c r="H47" s="224"/>
    </row>
    <row r="48" spans="2:8" ht="15.6">
      <c r="B48" s="543"/>
      <c r="C48" s="544"/>
      <c r="D48" s="222"/>
      <c r="E48" s="223"/>
      <c r="F48" s="227"/>
      <c r="G48" s="224"/>
      <c r="H48" s="224"/>
    </row>
    <row r="49" spans="2:8" ht="15.6">
      <c r="B49" s="560">
        <v>15</v>
      </c>
      <c r="C49" s="561"/>
      <c r="D49" s="216"/>
      <c r="E49" s="217"/>
      <c r="F49" s="225"/>
      <c r="G49" s="218"/>
      <c r="H49" s="218"/>
    </row>
    <row r="50" spans="2:8" ht="15.6">
      <c r="B50" s="543"/>
      <c r="C50" s="544"/>
      <c r="D50" s="222"/>
      <c r="E50" s="223"/>
      <c r="F50" s="227"/>
      <c r="G50" s="224"/>
      <c r="H50" s="224"/>
    </row>
    <row r="51" spans="2:8" ht="15.6">
      <c r="B51" s="550"/>
      <c r="C51" s="551"/>
      <c r="D51" s="219"/>
      <c r="E51" s="220"/>
      <c r="F51" s="226"/>
      <c r="G51" s="221"/>
      <c r="H51" s="221"/>
    </row>
    <row r="52" spans="2:8" ht="15.6">
      <c r="B52" s="543">
        <v>16</v>
      </c>
      <c r="C52" s="544"/>
      <c r="D52" s="222"/>
      <c r="E52" s="223"/>
      <c r="F52" s="227"/>
      <c r="G52" s="224"/>
      <c r="H52" s="224"/>
    </row>
    <row r="53" spans="2:8" ht="15.6">
      <c r="B53" s="543"/>
      <c r="C53" s="544"/>
      <c r="D53" s="222"/>
      <c r="E53" s="223"/>
      <c r="F53" s="227"/>
      <c r="G53" s="224"/>
      <c r="H53" s="224"/>
    </row>
    <row r="54" spans="2:8" ht="15.6">
      <c r="B54" s="543"/>
      <c r="C54" s="544"/>
      <c r="D54" s="222"/>
      <c r="E54" s="223"/>
      <c r="F54" s="227"/>
      <c r="G54" s="224"/>
      <c r="H54" s="224"/>
    </row>
    <row r="55" spans="2:8" ht="15">
      <c r="B55" s="560">
        <v>17</v>
      </c>
      <c r="C55" s="561"/>
      <c r="D55" s="586"/>
      <c r="E55" s="587"/>
      <c r="F55" s="588"/>
      <c r="G55" s="589"/>
      <c r="H55" s="589"/>
    </row>
    <row r="56" spans="2:8" ht="15">
      <c r="B56" s="543"/>
      <c r="C56" s="544"/>
      <c r="D56" s="582"/>
      <c r="E56" s="583"/>
      <c r="F56" s="584"/>
      <c r="G56" s="585"/>
      <c r="H56" s="585"/>
    </row>
    <row r="57" spans="2:8" ht="15.6" thickBot="1">
      <c r="B57" s="594"/>
      <c r="C57" s="595"/>
      <c r="D57" s="596"/>
      <c r="E57" s="597"/>
      <c r="F57" s="598"/>
      <c r="G57" s="599"/>
      <c r="H57" s="599"/>
    </row>
    <row r="58" spans="2:8" ht="28.5" customHeight="1" thickBot="1">
      <c r="B58" s="1018" t="s">
        <v>67</v>
      </c>
      <c r="C58" s="1019"/>
      <c r="D58" s="600">
        <f>SUM(D7,D10,D13,D16,D19,D22,D25,D28,D31,D34,D37,D40,D43,D46,D49,D52,D55)</f>
        <v>0</v>
      </c>
      <c r="E58" s="600">
        <f t="shared" ref="E58:F58" si="0">SUM(E7,E10,E13,E16,E19,E22,E25,E28,E31,E34,E37,E40,E43,E46,E49,E52,E55)</f>
        <v>0</v>
      </c>
      <c r="F58" s="600">
        <f t="shared" si="0"/>
        <v>0</v>
      </c>
      <c r="G58" s="601">
        <f>SUM(G7,G10,G13,G16,G19,G22,G25,G28,G31,G34,G37,G40,G43,G46,G49,G52,G55)</f>
        <v>0</v>
      </c>
      <c r="H58" s="602">
        <f>SUM(H7,H10,H13,H16,H19,H22,H25,H28,H31,H34,H37,H40,H43,H46,H49,H52,H55)</f>
        <v>0</v>
      </c>
    </row>
    <row r="59" spans="2:8" ht="15.6" thickBot="1">
      <c r="B59" s="1020"/>
      <c r="C59" s="1021"/>
      <c r="D59" s="603">
        <f>SUM(D8,D11,D14,D17,D20,D23,D26,D29,D32,D35,D38,D41,D44,D47,D50,D53,D56)</f>
        <v>0</v>
      </c>
      <c r="E59" s="603">
        <f t="shared" ref="E59:G59" si="1">SUM(E8,E11,E14,E17,E20,E23,E26,E29,E32,E35,E38,E41,E44,E47,E50,E53,E56)</f>
        <v>0</v>
      </c>
      <c r="F59" s="603">
        <f t="shared" si="1"/>
        <v>0</v>
      </c>
      <c r="G59" s="604">
        <f t="shared" si="1"/>
        <v>0</v>
      </c>
      <c r="H59" s="605">
        <f t="shared" ref="H59" si="2">SUM(H8,H11,H14,H17,H20,H23,H26,H29,H32,H35,H38,H41,H44,H47,H50,H53,H56)</f>
        <v>0</v>
      </c>
    </row>
    <row r="61" spans="2:8">
      <c r="E61" s="606"/>
    </row>
    <row r="62" spans="2:8">
      <c r="C62" s="607"/>
    </row>
  </sheetData>
  <mergeCells count="4">
    <mergeCell ref="B58:C59"/>
    <mergeCell ref="B3:B6"/>
    <mergeCell ref="C3:C6"/>
    <mergeCell ref="A1:H1"/>
  </mergeCells>
  <phoneticPr fontId="8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Tab.1</vt:lpstr>
      <vt:lpstr>Tab.2</vt:lpstr>
      <vt:lpstr>Tab.3a</vt:lpstr>
      <vt:lpstr>Tab.3b</vt:lpstr>
      <vt:lpstr>Tab.4 </vt:lpstr>
      <vt:lpstr>Tab. 5ptaki</vt:lpstr>
      <vt:lpstr>Tab. 5. inne</vt:lpstr>
      <vt:lpstr>TAB.6.</vt:lpstr>
      <vt:lpstr>Tab. 8</vt:lpstr>
      <vt:lpstr>Tab.7</vt:lpstr>
      <vt:lpstr>TAB. 9</vt:lpstr>
      <vt:lpstr>'Tab. 8'!Obszar_wydruku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N.Korpele Agnieszka Masalska</cp:lastModifiedBy>
  <cp:lastPrinted>2019-01-31T07:49:58Z</cp:lastPrinted>
  <dcterms:created xsi:type="dcterms:W3CDTF">2005-01-25T07:57:37Z</dcterms:created>
  <dcterms:modified xsi:type="dcterms:W3CDTF">2019-04-02T08:51:08Z</dcterms:modified>
  <cp:category>ochrona przyrody</cp:category>
</cp:coreProperties>
</file>